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czepanska\Desktop\7.4\nowy regulamin 7.4\REGULAMIN_1.03.2017\"/>
    </mc:Choice>
  </mc:AlternateContent>
  <bookViews>
    <workbookView xWindow="0" yWindow="0" windowWidth="23040" windowHeight="9108" tabRatio="580" activeTab="1"/>
  </bookViews>
  <sheets>
    <sheet name="Arkusz pomocniczy" sheetId="1" r:id="rId1"/>
    <sheet name="Plan usług" sheetId="3" r:id="rId2"/>
    <sheet name="Plan usług - podsumowanie" sheetId="4" r:id="rId3"/>
    <sheet name="Plan usług - minitoring" sheetId="5" r:id="rId4"/>
    <sheet name="Monitoring Plan - Realizacja" sheetId="6" r:id="rId5"/>
  </sheets>
  <externalReferences>
    <externalReference r:id="rId6"/>
  </externalReferences>
  <definedNames>
    <definedName name="Osoba">'Arkusz pomocniczy'!$A$15:$A$24</definedName>
    <definedName name="Podmiot">'Arkusz pomocniczy'!$B$15:$B$21</definedName>
    <definedName name="Rodzaj_wsparcia">'Arkusz pomocniczy'!$A$26:$A$32</definedName>
    <definedName name="Status">'Arkusz pomocniczy'!$A$2:$A$5</definedName>
    <definedName name="Szczegóły_statusu">'Arkusz pomocniczy'!$A$8:$A$13</definedName>
    <definedName name="SZCZEGÓŁY_WSPARCIA">'Arkusz pomocniczy'!$A$35:$A$126</definedName>
    <definedName name="TAK_NIE">'Arkusz pomocniczy'!$G$2:$G$4</definedName>
  </definedNames>
  <calcPr calcId="162913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G40" i="3" l="1"/>
  <c r="G39" i="3"/>
  <c r="G38" i="3"/>
  <c r="G37" i="3"/>
  <c r="G36" i="3"/>
  <c r="G35" i="3"/>
  <c r="G34" i="3"/>
  <c r="G33" i="3"/>
  <c r="G32" i="3"/>
  <c r="G31" i="3"/>
  <c r="G30" i="3"/>
  <c r="G4" i="5" l="1"/>
  <c r="G5" i="5"/>
  <c r="G6" i="5"/>
  <c r="G7" i="5"/>
  <c r="G8" i="5"/>
  <c r="G9" i="5"/>
  <c r="G10" i="5"/>
  <c r="G11" i="5"/>
  <c r="G3" i="5"/>
  <c r="J43" i="3"/>
  <c r="E44" i="3"/>
  <c r="E46" i="3"/>
  <c r="E15" i="3" l="1"/>
  <c r="I45" i="3"/>
</calcChain>
</file>

<file path=xl/sharedStrings.xml><?xml version="1.0" encoding="utf-8"?>
<sst xmlns="http://schemas.openxmlformats.org/spreadsheetml/2006/main" count="192" uniqueCount="137">
  <si>
    <t>Status</t>
  </si>
  <si>
    <t>TAK</t>
  </si>
  <si>
    <t>NIE DOTYCZY</t>
  </si>
  <si>
    <t>Osoba odpowiedzialna za przygotowanie i realizację</t>
  </si>
  <si>
    <t>Rębilas Maciej</t>
  </si>
  <si>
    <t>Kluczowy doradca</t>
  </si>
  <si>
    <t>Zakładanie przedsiębiorstwa społecznego (z uwzględnieniem różnorodnych form prawnych i typów).</t>
  </si>
  <si>
    <t>Zakładanie podmiotów ekonomii społecznej (z uwzględnieniem różnorodnych form prawnych i typów).</t>
  </si>
  <si>
    <t>Rejestrowanie działalności podmiotów ekonomii społecznej.</t>
  </si>
  <si>
    <t>Zewnętrzne finansowanie przedsiębiorstw społecznych i podmiotów ekonomii społecznej.</t>
  </si>
  <si>
    <t>Prowadzenie działalności statutowej podmiotów ekonomii społecznej.</t>
  </si>
  <si>
    <t>Kluczowy doradca biznesowy</t>
  </si>
  <si>
    <t>Wsparcie związane z przedmiotem prowadzonej przez PES działalności gospodarczej lub/i statutowej odpłatnej (dopasowane dla konkretnego klienta).</t>
  </si>
  <si>
    <t>Doradztwo branżowe i zawodowe</t>
  </si>
  <si>
    <t>Poszukiwania partnerów, identyfikacji nisz rynkowych, przygotowanie danych i ofert.</t>
  </si>
  <si>
    <t>Przygotowywanie i praca nad biznes planem,</t>
  </si>
  <si>
    <t>Kompleksowa usługa wsparcia (diagnoza,plan działania,koordynacja, monitoring,ewaluacja)</t>
  </si>
  <si>
    <t>Negocjacje z instytucjami finansującym</t>
  </si>
  <si>
    <t>Wsparcie w diagnozie potrzeb klienta oraz oczekiwanych efektów działania.</t>
  </si>
  <si>
    <t>Wsparcie w przygotowaniu planu działania dostosowany do specyficznych potrzeb klientów.</t>
  </si>
  <si>
    <t>Wdrożenie planu działania (szkolenia , doradztwo, wsparcie finansowe itd.), polegające na organizowaniu i koordynowaniu wsparcia.</t>
  </si>
  <si>
    <t>Monitorowanie wdrożenia planu działania.</t>
  </si>
  <si>
    <t>Ocenę rezultatów planowanych działań.</t>
  </si>
  <si>
    <t>Coaching/mentoring</t>
  </si>
  <si>
    <t>Szkolenia</t>
  </si>
  <si>
    <t xml:space="preserve">Promocja ekonomii społecznej </t>
  </si>
  <si>
    <t xml:space="preserve">Restrukturyzacja działalności </t>
  </si>
  <si>
    <t xml:space="preserve">Elastyczne formy zatrudnienia </t>
  </si>
  <si>
    <t xml:space="preserve">Doradztwo finansowe </t>
  </si>
  <si>
    <t>Doradztwo marketingowe</t>
  </si>
  <si>
    <t>Usługi księgowe -</t>
  </si>
  <si>
    <t>PLAN USŁUG/INDYWIDUALNA ŚCIEŻKA WSPRACIA</t>
  </si>
  <si>
    <t>1. DANE OSOBY/INSTYTUCJI KORZYSTAJĄCEJ Z DORADZTWA I USŁUG</t>
  </si>
  <si>
    <t>Imię</t>
  </si>
  <si>
    <t>Nazwisko</t>
  </si>
  <si>
    <t>Tel. kontaktowy</t>
  </si>
  <si>
    <t>E-mail kontaktowy</t>
  </si>
  <si>
    <t>Wsparcie dla podmiotu/instytucji jest udzielane w ramach pomocy de minimis</t>
  </si>
  <si>
    <t>2. PLAN USŁUG / INDYWIDUALNA ŚCIEŻKA WSPARCIA</t>
  </si>
  <si>
    <t>Uwagi</t>
  </si>
  <si>
    <t>Wartość</t>
  </si>
  <si>
    <t xml:space="preserve">NIE  </t>
  </si>
  <si>
    <t>TAK_NIE</t>
  </si>
  <si>
    <t>Szczegóły statusu</t>
  </si>
  <si>
    <t xml:space="preserve">Aktualizacja planu usług z dnia </t>
  </si>
  <si>
    <t>Rodzaj wsparcia</t>
  </si>
  <si>
    <t>Szczegółowy zakres wsparcia</t>
  </si>
  <si>
    <t>Miejsce realizacji</t>
  </si>
  <si>
    <t>Animacja</t>
  </si>
  <si>
    <t>Doradztwo kluczowe</t>
  </si>
  <si>
    <t>Kluczowe doradztwo biznesowe</t>
  </si>
  <si>
    <t>Doradztwo specjalistyczne</t>
  </si>
  <si>
    <t>Usługi inkubujące</t>
  </si>
  <si>
    <t>Szkolenia podstawowe</t>
  </si>
  <si>
    <t>Szkolenia eksperckie</t>
  </si>
  <si>
    <t>Odachowska Agnieszka</t>
  </si>
  <si>
    <t>Stępniak Alicja</t>
  </si>
  <si>
    <t>Olejnik-Czerwonka Irmina</t>
  </si>
  <si>
    <t>Musiatowicz Krzysztof</t>
  </si>
  <si>
    <t>Klimek Paweł</t>
  </si>
  <si>
    <t>Sylwestrzak Piotr</t>
  </si>
  <si>
    <t>Sobolewski Tomasz</t>
  </si>
  <si>
    <t>Spychała Wojciech</t>
  </si>
  <si>
    <t>nie dotyczy</t>
  </si>
  <si>
    <t>przedsiębiorstwo społeczne, w tym spółdzielnia socjalna</t>
  </si>
  <si>
    <t>podmiot reintegracyjny, w tym KIS, CIS, ZAZ, WTZ</t>
  </si>
  <si>
    <t>podmiot sfery gospodarczej</t>
  </si>
  <si>
    <t>SZCZEGÓŁY_WSPARCIA</t>
  </si>
  <si>
    <t>Liczba 
godzin</t>
  </si>
  <si>
    <t>Cena 
za 1 godz. w zł</t>
  </si>
  <si>
    <t xml:space="preserve">Termin 
realizacji </t>
  </si>
  <si>
    <t>Etykiety wierszy</t>
  </si>
  <si>
    <t>Suma końcowa</t>
  </si>
  <si>
    <t>Suma z Wartość</t>
  </si>
  <si>
    <t>data i podpis osoby odpowiedzialnej
za przygotowanie i realizację</t>
  </si>
  <si>
    <t>data i podpis osób uprawnionych 
do reprezentowania instytucji/grupy nieformalnej</t>
  </si>
  <si>
    <t>xxx</t>
  </si>
  <si>
    <t>[REALIZACJA]
Liczba 
godzin</t>
  </si>
  <si>
    <t>[REALIZACJA] 
Cena 
za 1 godz. w zł</t>
  </si>
  <si>
    <t>[REALIZACJA] Wartość</t>
  </si>
  <si>
    <t>[REALIZACJA]
DATA</t>
  </si>
  <si>
    <t>Suma z [REALIZACJA] Wartość</t>
  </si>
  <si>
    <t xml:space="preserve">organizacja pozarządowa lub podmiot, o którym mowa w art. 3 ust. 3 pkt 1 ustawy z dnia 24 kwietnia 2003 r. o działalności pożytku publicznego i o wolontariacie </t>
  </si>
  <si>
    <t xml:space="preserve">podmiot ekonomii społecznej </t>
  </si>
  <si>
    <t>jednostka samorządu terytorialnego</t>
  </si>
  <si>
    <t>inne (w tym kościelne osoby prawne)</t>
  </si>
  <si>
    <t>osoba fizyczna zainteresowana utworzeniem podmiotu ekonomii społecznej</t>
  </si>
  <si>
    <t>Podmiot realizujący wsparcie</t>
  </si>
  <si>
    <t>4C CES</t>
  </si>
  <si>
    <t>FPA</t>
  </si>
  <si>
    <t>GP</t>
  </si>
  <si>
    <t>KARR SA</t>
  </si>
  <si>
    <t>FNdŚ</t>
  </si>
  <si>
    <t>GMW</t>
  </si>
  <si>
    <t>AP EK</t>
  </si>
  <si>
    <t>Etykiety kolumn</t>
  </si>
  <si>
    <t>kurs Euro na dzień podpisania umowy tj.:</t>
  </si>
  <si>
    <t>wynosi:</t>
  </si>
  <si>
    <t>słownie:</t>
  </si>
  <si>
    <t>Szkolenia branżowe</t>
  </si>
  <si>
    <t>Bieżące monitorowanie sytuacji PES/PS</t>
  </si>
  <si>
    <t>Powołanie PES i PS z uwzględnieniem poszczególnych form prawnych i typów</t>
  </si>
  <si>
    <t>Prowadzenie działalności gospodarczej i statutowej w sferze ekonomii społecnej (z uwzględnieniem poszczególnych form prawnych i typów PES)</t>
  </si>
  <si>
    <t>Zarządzanie organizacją</t>
  </si>
  <si>
    <t>Planowanie strategiczne</t>
  </si>
  <si>
    <t>Zarządzanie zasobami ludzkimi</t>
  </si>
  <si>
    <t>Aspekty prawne działalności w sferze ekonomii społecznej</t>
  </si>
  <si>
    <t>Aspekty finanoswe działalności w sferze ekonomii społecznej</t>
  </si>
  <si>
    <t>Aspekty rachunkowe działalności w sferze ekonomii społecznej</t>
  </si>
  <si>
    <t>Tworzenie bznesplanów</t>
  </si>
  <si>
    <t>Badanie rynku</t>
  </si>
  <si>
    <t>Tworzenie strategii cenowej</t>
  </si>
  <si>
    <t>Pozyskiwanie klientów</t>
  </si>
  <si>
    <t>Marketing</t>
  </si>
  <si>
    <t>Budowanie powiązań kooperacyjnych</t>
  </si>
  <si>
    <t>Restrukturyzacja działalności</t>
  </si>
  <si>
    <t>Zakładanie i prowadzenie PES o charakterze reintegracyjnym</t>
  </si>
  <si>
    <t>Kompetencje społeczne (budowanie szerokich powiązań kooperacyjnych w ramach partnerstw, sieci współpracy lokalnych podmiotów w celu rozwoju PS)</t>
  </si>
  <si>
    <t>Kompetencje związane z pracą z osobami zagrożonymi wykluczeniem społecznym</t>
  </si>
  <si>
    <t>Zarządzanie finansowe</t>
  </si>
  <si>
    <t>RODZAJ WSPARCIA</t>
  </si>
  <si>
    <t>Hope Magdalena</t>
  </si>
  <si>
    <t>EURO</t>
  </si>
  <si>
    <t>Dane osoby do kontaktu</t>
  </si>
  <si>
    <t>Wartość pomocy de minimis w PLN</t>
  </si>
  <si>
    <t>Wartość pomocy de mnimis w EURO</t>
  </si>
  <si>
    <t>Imię i nazwisko uczestników wsparcia</t>
  </si>
  <si>
    <t xml:space="preserve">Doradztwo zawodowe, wsparcie psychologiczne, mentoring, tutoring, coaching </t>
  </si>
  <si>
    <t>Szkolenia i warsztaty</t>
  </si>
  <si>
    <t>Szkolenia zawodowe</t>
  </si>
  <si>
    <t>Wizyta studyjna</t>
  </si>
  <si>
    <t>Wsparcie w zakresie efektywnego wykorzystania dotacji</t>
  </si>
  <si>
    <t>Nazwisko i imię osób uczestniczący we wsparciu</t>
  </si>
  <si>
    <t>Liczba osób uczestniczących we wsparciu</t>
  </si>
  <si>
    <t>Wartość wsparcia szkoleniowo-doradczego wynosi:</t>
  </si>
  <si>
    <t>(puste)</t>
  </si>
  <si>
    <t>Podmiot ekonomii społecznej/
podmiot uprawniony do utworzenia przedsiębiorstwa społecznego/
przedsiębiorstwo społeczne/
grupa inicjatywna przedsiębiorstwa społecznego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</si>
</sst>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#,##0.00\ &quot;zł&quot;"/>
    <numFmt numFmtId="166" formatCode="#,##0.00\ [$€-1]"/>
    <numFmt numFmtId="167" formatCode="#,##0.00\ [$EUR]"/>
  </numFmts>
  <fonts count="13">
    <font>
      <sz val="10"/>
      <color rgb="FF000000"/>
      <name val="Arial"/>
    </font>
    <font>
      <sz val="10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27">
    <border>
      <left/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 applyFont="1" applyAlignment="1"/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66" fontId="3" fillId="0" borderId="0" xfId="0" applyNumberFormat="1" applyFont="1" applyBorder="1" applyAlignment="1">
      <alignment vertical="center" wrapText="1"/>
    </xf>
    <xf numFmtId="167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4" fillId="0" borderId="0" xfId="0" applyFont="1" applyBorder="1"/>
    <xf numFmtId="0" fontId="3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yyyy/mm/dd;@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0" relativeIndent="0" justifyLastLine="0" shrinkToFit="0" readingOrder="0"/>
    </dxf>
    <dxf>
      <border outline="0">
        <left style="dashed">
          <color auto="1"/>
        </left>
        <right style="dashed">
          <color auto="1"/>
        </right>
        <top style="dashed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relativeIndent="0" justifyLastLine="0" shrinkToFit="0" readingOrder="0"/>
    </dxf>
    <dxf>
      <fill>
        <patternFill patternType="gray125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4" formatCode="yyyy/mm/dd;@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4" formatCode="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4" formatCode="#,##0.0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border outline="0">
        <top style="dashed">
          <color auto="1"/>
        </top>
      </border>
    </dxf>
    <dxf>
      <border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0" relativeIndent="0" justifyLastLine="0" shrinkToFit="0" readingOrder="0"/>
    </dxf>
    <dxf>
      <border outline="0">
        <bottom style="dashed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ill>
        <patternFill patternType="gray125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impia%20Kisiel/Downloads/slownie2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lownie2"/>
    </sheetNames>
    <definedNames>
      <definedName name="slownie"/>
    </definedNames>
    <sheetDataSet>
      <sheetData sheetId="0"/>
      <sheetData sheetId="1"/>
      <sheetData sheetId="2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AK" refreshedDate="42569.635773842594" createdVersion="3" refreshedVersion="3" minRefreshableVersion="3" recordCount="9">
  <cacheSource type="worksheet">
    <worksheetSource name="Tabela5"/>
  </cacheSource>
  <cacheFields count="7">
    <cacheField name="Rodzaj wsparcia" numFmtId="0">
      <sharedItems count="6">
        <s v="Doradztwo kluczowe"/>
        <s v="Doradztwo specjalistyczne"/>
        <s v="Szkolenia eksperckie"/>
        <s v="Szkolenia podstawowe"/>
        <s v="Animacja"/>
        <s v="Usługi inkubujące"/>
      </sharedItems>
    </cacheField>
    <cacheField name="Szczegółowy zakres wsparcia" numFmtId="0">
      <sharedItems count="9">
        <s v="Wsparcie związane z przedmiotem prowadzonej przez PES działalności gospodarczej lub/i statutowej odpłatnej (dopasowane dla konkretnego klienta)."/>
        <s v="Prowadzenie działalności statutowej podmiotów ekonomii społecznej."/>
        <s v="Doradztwo marketingowe"/>
        <s v="Doradztwo finansowe "/>
        <s v="Restrukturyzacja działalności "/>
        <s v="Promocja ekonomii społecznej "/>
        <s v="xxx"/>
        <s v="Elastyczne formy zatrudnienia "/>
        <s v="Usługi księgowe -"/>
      </sharedItems>
    </cacheField>
    <cacheField name="Podmiot realizujący wsparcie" numFmtId="0">
      <sharedItems count="6">
        <s v="4C CES"/>
        <s v="FPA"/>
        <s v="KARR SA"/>
        <s v="FNdŚ"/>
        <s v="GMW"/>
        <s v="AP EK"/>
      </sharedItems>
    </cacheField>
    <cacheField name="[REALIZACJA]_x000a_DATA" numFmtId="0">
      <sharedItems containsNonDate="0" containsString="0" containsBlank="1"/>
    </cacheField>
    <cacheField name="[REALIZACJA]_x000a_Liczba _x000a_godzin" numFmtId="0">
      <sharedItems containsString="0" containsBlank="1" containsNumber="1" containsInteger="1" minValue="50" maxValue="50"/>
    </cacheField>
    <cacheField name="[REALIZACJA] _x000a_Cena _x000a_za 1 godz. w zł" numFmtId="4">
      <sharedItems containsString="0" containsBlank="1" containsNumber="1" containsInteger="1" minValue="50" maxValue="50"/>
    </cacheField>
    <cacheField name="[REALIZACJA] Wartość" numFmtId="4">
      <sharedItems containsSemiMixedTypes="0" containsString="0" containsNumber="1" containsInteger="1" minValue="0" maxValue="2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limpia Kisiel" refreshedDate="42764.746311689814" createdVersion="3" refreshedVersion="6" minRefreshableVersion="3" recordCount="10">
  <cacheSource type="worksheet">
    <worksheetSource name="Tabela2"/>
  </cacheSource>
  <cacheFields count="10">
    <cacheField name="Rodzaj wsparcia" numFmtId="0">
      <sharedItems containsBlank="1" count="9">
        <s v="Doradztwo zawodowe, wsparcie psychologiczne, mentoring, tutoring, coaching "/>
        <m/>
        <s v="Doradztwo kluczowe" u="1"/>
        <s v="Usługi inkubujące" u="1"/>
        <s v="Szkolenia podstawowe" u="1"/>
        <s v="Doradztwo specjalistyczne" u="1"/>
        <s v="Animacja" u="1"/>
        <s v="Szkolenia specjalistyczne" u="1"/>
        <s v="Szkolenia eksperckie" u="1"/>
      </sharedItems>
    </cacheField>
    <cacheField name="Szczegółowy zakres wsparcia" numFmtId="0">
      <sharedItems containsNonDate="0" containsBlank="1" count="11">
        <m/>
        <s v="Aspekty prawne prowadzenia działalności gospodarczej " u="1"/>
        <s v="Elastyczne formy zatrudnienia " u="1"/>
        <s v="Prowadzenie działalności statutowej podmiotów ekonomii społecznej." u="1"/>
        <s v="Promocja ekonomii społecznej " u="1"/>
        <s v="Usługi księgowe -" u="1"/>
        <s v="Doradztwo marketingowe" u="1"/>
        <s v="xxx" u="1"/>
        <s v="Wsparcie związane z przedmiotem prowadzonej przez PES działalności gospodarczej lub/i statutowej odpłatnej (dopasowane dla konkretnego klienta)." u="1"/>
        <s v="Doradztwo finansowe " u="1"/>
        <s v="Restrukturyzacja działalności " u="1"/>
      </sharedItems>
    </cacheField>
    <cacheField name="Nazwisko i imię osób uczestniczący we wsparciu" numFmtId="0">
      <sharedItems containsNonDate="0" containsString="0" containsBlank="1"/>
    </cacheField>
    <cacheField name="Liczba osób uczestniczących we wsparciu" numFmtId="0">
      <sharedItems containsString="0" containsBlank="1" containsNumber="1" containsInteger="1" minValue="2" maxValue="2"/>
    </cacheField>
    <cacheField name="Liczba _x000a_godzin" numFmtId="0">
      <sharedItems containsSemiMixedTypes="0" containsString="0" containsNumber="1" containsInteger="1" minValue="5" maxValue="100"/>
    </cacheField>
    <cacheField name="Cena _x000a_za 1 godz. w zł" numFmtId="4">
      <sharedItems containsSemiMixedTypes="0" containsString="0" containsNumber="1" containsInteger="1" minValue="50" maxValue="160"/>
    </cacheField>
    <cacheField name="Wartość" numFmtId="4">
      <sharedItems containsSemiMixedTypes="0" containsString="0" containsNumber="1" containsInteger="1" minValue="0" maxValue="10000"/>
    </cacheField>
    <cacheField name="Termin _x000a_realizacji " numFmtId="164">
      <sharedItems containsNonDate="0" containsString="0" containsBlank="1"/>
    </cacheField>
    <cacheField name="Miejsce realizacji" numFmtId="0">
      <sharedItems containsNonDate="0" containsString="0" containsBlank="1"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m/>
    <n v="50"/>
    <n v="50"/>
    <n v="2500"/>
  </r>
  <r>
    <x v="0"/>
    <x v="1"/>
    <x v="1"/>
    <m/>
    <m/>
    <m/>
    <n v="0"/>
  </r>
  <r>
    <x v="1"/>
    <x v="2"/>
    <x v="2"/>
    <m/>
    <m/>
    <m/>
    <n v="0"/>
  </r>
  <r>
    <x v="1"/>
    <x v="3"/>
    <x v="3"/>
    <m/>
    <m/>
    <m/>
    <n v="0"/>
  </r>
  <r>
    <x v="2"/>
    <x v="4"/>
    <x v="4"/>
    <m/>
    <m/>
    <m/>
    <n v="0"/>
  </r>
  <r>
    <x v="3"/>
    <x v="5"/>
    <x v="3"/>
    <m/>
    <m/>
    <m/>
    <n v="0"/>
  </r>
  <r>
    <x v="4"/>
    <x v="6"/>
    <x v="5"/>
    <m/>
    <m/>
    <m/>
    <n v="0"/>
  </r>
  <r>
    <x v="1"/>
    <x v="7"/>
    <x v="3"/>
    <m/>
    <m/>
    <m/>
    <n v="0"/>
  </r>
  <r>
    <x v="5"/>
    <x v="8"/>
    <x v="0"/>
    <m/>
    <m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">
  <r>
    <x v="0"/>
    <x v="0"/>
    <m/>
    <n v="2"/>
    <n v="100"/>
    <n v="50"/>
    <n v="10000"/>
    <m/>
    <m/>
    <m/>
  </r>
  <r>
    <x v="1"/>
    <x v="0"/>
    <m/>
    <m/>
    <n v="100"/>
    <n v="50"/>
    <n v="0"/>
    <m/>
    <m/>
    <m/>
  </r>
  <r>
    <x v="1"/>
    <x v="0"/>
    <m/>
    <m/>
    <n v="30"/>
    <n v="120"/>
    <n v="0"/>
    <m/>
    <m/>
    <m/>
  </r>
  <r>
    <x v="1"/>
    <x v="0"/>
    <m/>
    <m/>
    <n v="30"/>
    <n v="120"/>
    <n v="0"/>
    <m/>
    <m/>
    <m/>
  </r>
  <r>
    <x v="1"/>
    <x v="0"/>
    <m/>
    <m/>
    <n v="8"/>
    <n v="160"/>
    <n v="0"/>
    <m/>
    <m/>
    <m/>
  </r>
  <r>
    <x v="1"/>
    <x v="0"/>
    <m/>
    <m/>
    <n v="8"/>
    <n v="120"/>
    <n v="0"/>
    <m/>
    <m/>
    <m/>
  </r>
  <r>
    <x v="1"/>
    <x v="0"/>
    <m/>
    <m/>
    <n v="20"/>
    <n v="60"/>
    <n v="0"/>
    <m/>
    <m/>
    <m/>
  </r>
  <r>
    <x v="1"/>
    <x v="0"/>
    <m/>
    <m/>
    <n v="5"/>
    <n v="120"/>
    <n v="0"/>
    <m/>
    <m/>
    <m/>
  </r>
  <r>
    <x v="1"/>
    <x v="0"/>
    <m/>
    <m/>
    <n v="30"/>
    <n v="100"/>
    <n v="0"/>
    <m/>
    <m/>
    <m/>
  </r>
  <r>
    <x v="1"/>
    <x v="0"/>
    <m/>
    <m/>
    <n v="20"/>
    <n v="160"/>
    <n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1" dataCaption="Wartości" updatedVersion="6" minRefreshableVersion="3" showCalcMbrs="0" useAutoFormatting="1" itemPrintTitles="1" createdVersion="3" indent="0" outline="1" outlineData="1" multipleFieldFilters="0">
  <location ref="A3:B8" firstHeaderRow="1" firstDataRow="1" firstDataCol="1"/>
  <pivotFields count="10">
    <pivotField axis="axisRow" showAll="0">
      <items count="10">
        <item m="1" x="2"/>
        <item m="1" x="5"/>
        <item x="1"/>
        <item m="1" x="8"/>
        <item m="1" x="4"/>
        <item m="1" x="6"/>
        <item m="1" x="3"/>
        <item m="1" x="7"/>
        <item x="0"/>
        <item t="default"/>
      </items>
    </pivotField>
    <pivotField axis="axisRow" showAll="0">
      <items count="12">
        <item m="1" x="8"/>
        <item x="0"/>
        <item m="1" x="3"/>
        <item m="1" x="6"/>
        <item m="1" x="9"/>
        <item m="1" x="10"/>
        <item m="1" x="4"/>
        <item m="1" x="7"/>
        <item m="1" x="2"/>
        <item m="1" x="5"/>
        <item m="1" x="1"/>
        <item t="default"/>
      </items>
    </pivotField>
    <pivotField showAll="0" defaultSubtotal="0"/>
    <pivotField showAll="0" defaultSubtotal="0"/>
    <pivotField showAll="0"/>
    <pivotField showAll="0"/>
    <pivotField dataField="1" numFmtId="4" showAll="0"/>
    <pivotField showAll="0"/>
    <pivotField showAll="0"/>
    <pivotField showAll="0"/>
  </pivotFields>
  <rowFields count="2">
    <field x="0"/>
    <field x="1"/>
  </rowFields>
  <rowItems count="5">
    <i>
      <x v="2"/>
    </i>
    <i r="1">
      <x v="1"/>
    </i>
    <i>
      <x v="8"/>
    </i>
    <i r="1">
      <x v="1"/>
    </i>
    <i t="grand">
      <x/>
    </i>
  </rowItems>
  <colItems count="1">
    <i/>
  </colItems>
  <dataFields count="1">
    <dataField name="Suma z Wartość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A3:H20" firstHeaderRow="1" firstDataRow="2" firstDataCol="1"/>
  <pivotFields count="7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 defaultSubtotal="0">
      <items count="6">
        <item x="0"/>
        <item x="5"/>
        <item x="3"/>
        <item x="1"/>
        <item x="4"/>
        <item x="2"/>
      </items>
    </pivotField>
    <pivotField showAll="0"/>
    <pivotField showAll="0"/>
    <pivotField showAll="0"/>
    <pivotField dataField="1" showAll="0"/>
  </pivotFields>
  <rowFields count="2">
    <field x="0"/>
    <field x="1"/>
  </rowFields>
  <rowItems count="16">
    <i>
      <x/>
    </i>
    <i r="1">
      <x/>
    </i>
    <i r="1">
      <x v="1"/>
    </i>
    <i>
      <x v="1"/>
    </i>
    <i r="1">
      <x v="2"/>
    </i>
    <i r="1">
      <x v="3"/>
    </i>
    <i r="1">
      <x v="7"/>
    </i>
    <i>
      <x v="2"/>
    </i>
    <i r="1">
      <x v="4"/>
    </i>
    <i>
      <x v="3"/>
    </i>
    <i r="1">
      <x v="5"/>
    </i>
    <i>
      <x v="4"/>
    </i>
    <i r="1">
      <x v="6"/>
    </i>
    <i>
      <x v="5"/>
    </i>
    <i r="1">
      <x v="8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z [REALIZACJA] Wartość" fld="6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ela2" displayName="Tabela2" ref="A29:J40" totalsRowShown="0" headerRowDxfId="25" dataDxfId="23" headerRowBorderDxfId="24" tableBorderDxfId="22" totalsRowBorderDxfId="21">
  <autoFilter ref="A29:J40"/>
  <tableColumns count="10">
    <tableColumn id="1" name="Rodzaj wsparcia" dataDxfId="20"/>
    <tableColumn id="2" name="Szczegółowy zakres wsparcia" dataDxfId="19"/>
    <tableColumn id="9" name="Nazwisko i imię osób uczestniczący we wsparciu" dataDxfId="18"/>
    <tableColumn id="10" name="Liczba osób uczestniczących we wsparciu" dataDxfId="17"/>
    <tableColumn id="3" name="Liczba _x000a_godzin" dataDxfId="16"/>
    <tableColumn id="4" name="Cena _x000a_za 1 godz. w zł" dataDxfId="15"/>
    <tableColumn id="5" name="Wartość" dataDxfId="14">
      <calculatedColumnFormula>Tabela2[[#This Row],[Liczba osób uczestniczących we wsparciu]]*Tabela2[[#This Row],[Liczba 
godzin]]*Tabela2[[#This Row],[Cena 
za 1 godz. w zł]]</calculatedColumnFormula>
    </tableColumn>
    <tableColumn id="6" name="Termin _x000a_realizacji " dataDxfId="13"/>
    <tableColumn id="7" name="Miejsce realizacji" dataDxfId="12"/>
    <tableColumn id="8" name="Uwagi" dataDxfId="1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5" name="Tabela5" displayName="Tabela5" ref="A2:G11" totalsRowShown="0" headerRowDxfId="9" dataDxfId="8" tableBorderDxfId="7">
  <autoFilter ref="A2:G11"/>
  <tableColumns count="7">
    <tableColumn id="1" name="Rodzaj wsparcia" dataDxfId="6"/>
    <tableColumn id="2" name="Szczegółowy zakres wsparcia" dataDxfId="5"/>
    <tableColumn id="3" name="Podmiot realizujący wsparcie" dataDxfId="4"/>
    <tableColumn id="10" name="[REALIZACJA]_x000a_DATA" dataDxfId="3"/>
    <tableColumn id="7" name="[REALIZACJA]_x000a_Liczba _x000a_godzin" dataDxfId="2"/>
    <tableColumn id="8" name="[REALIZACJA] _x000a_Cena _x000a_za 1 godz. w zł" dataDxfId="1"/>
    <tableColumn id="9" name="[REALIZACJA] Wartość" dataDxfId="0">
      <calculatedColumnFormula>Tabela5['[REALIZACJA']
Liczba 
godzin]*Tabela5['[REALIZACJA'] 
Cena 
za 1 godz. w zł]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35" zoomScale="80" zoomScaleNormal="80" workbookViewId="0">
      <selection activeCell="A114" sqref="A114:A127"/>
    </sheetView>
  </sheetViews>
  <sheetFormatPr defaultColWidth="17.33203125" defaultRowHeight="15.75" customHeight="1"/>
  <cols>
    <col min="1" max="1" width="95.33203125" style="30" customWidth="1"/>
    <col min="2" max="2" width="34.5546875" style="30" customWidth="1"/>
    <col min="3" max="7" width="14.44140625" style="30" customWidth="1"/>
    <col min="8" max="16384" width="17.33203125" style="30"/>
  </cols>
  <sheetData>
    <row r="1" spans="1:7" ht="15.75" customHeight="1">
      <c r="A1" s="29" t="s">
        <v>0</v>
      </c>
      <c r="G1" s="30" t="s">
        <v>42</v>
      </c>
    </row>
    <row r="2" spans="1:7" ht="15.75" customHeight="1">
      <c r="A2" s="31" t="s">
        <v>86</v>
      </c>
      <c r="G2" s="31" t="s">
        <v>1</v>
      </c>
    </row>
    <row r="3" spans="1:7" ht="15.75" customHeight="1">
      <c r="A3" s="31" t="s">
        <v>83</v>
      </c>
      <c r="G3" s="30" t="s">
        <v>41</v>
      </c>
    </row>
    <row r="4" spans="1:7" ht="15.75" customHeight="1">
      <c r="A4" s="31" t="s">
        <v>84</v>
      </c>
      <c r="G4" s="31" t="s">
        <v>2</v>
      </c>
    </row>
    <row r="5" spans="1:7" ht="15.75" customHeight="1">
      <c r="A5" s="31" t="s">
        <v>85</v>
      </c>
    </row>
    <row r="7" spans="1:7" ht="15.75" customHeight="1">
      <c r="A7" s="29" t="s">
        <v>43</v>
      </c>
    </row>
    <row r="8" spans="1:7" ht="15.75" customHeight="1">
      <c r="A8" s="31" t="s">
        <v>63</v>
      </c>
    </row>
    <row r="9" spans="1:7" ht="15.75" customHeight="1">
      <c r="A9" s="31" t="s">
        <v>64</v>
      </c>
    </row>
    <row r="10" spans="1:7" ht="15.75" customHeight="1">
      <c r="A10" s="31" t="s">
        <v>65</v>
      </c>
    </row>
    <row r="11" spans="1:7" ht="15.75" customHeight="1">
      <c r="A11" s="31" t="s">
        <v>66</v>
      </c>
    </row>
    <row r="12" spans="1:7" ht="15.75" customHeight="1">
      <c r="A12" s="31" t="s">
        <v>82</v>
      </c>
    </row>
    <row r="13" spans="1:7" ht="15.75" customHeight="1">
      <c r="A13" s="31"/>
    </row>
    <row r="14" spans="1:7" ht="15.75" customHeight="1">
      <c r="A14" s="29" t="s">
        <v>3</v>
      </c>
      <c r="B14" s="38" t="s">
        <v>87</v>
      </c>
    </row>
    <row r="15" spans="1:7" ht="15.75" customHeight="1">
      <c r="A15" s="31" t="s">
        <v>59</v>
      </c>
      <c r="B15" s="30" t="s">
        <v>88</v>
      </c>
    </row>
    <row r="16" spans="1:7" ht="15.75" customHeight="1">
      <c r="A16" s="31" t="s">
        <v>58</v>
      </c>
      <c r="B16" s="30" t="s">
        <v>89</v>
      </c>
    </row>
    <row r="17" spans="1:2" ht="15.75" customHeight="1">
      <c r="A17" s="31" t="s">
        <v>55</v>
      </c>
      <c r="B17" s="30" t="s">
        <v>90</v>
      </c>
    </row>
    <row r="18" spans="1:2" ht="15.75" customHeight="1">
      <c r="A18" s="31" t="s">
        <v>57</v>
      </c>
      <c r="B18" s="30" t="s">
        <v>91</v>
      </c>
    </row>
    <row r="19" spans="1:2" ht="15.75" customHeight="1">
      <c r="A19" s="31" t="s">
        <v>4</v>
      </c>
      <c r="B19" s="30" t="s">
        <v>92</v>
      </c>
    </row>
    <row r="20" spans="1:2" ht="15.75" customHeight="1">
      <c r="A20" s="31" t="s">
        <v>61</v>
      </c>
      <c r="B20" s="30" t="s">
        <v>93</v>
      </c>
    </row>
    <row r="21" spans="1:2" ht="15.75" customHeight="1">
      <c r="A21" s="31" t="s">
        <v>62</v>
      </c>
      <c r="B21" s="30" t="s">
        <v>94</v>
      </c>
    </row>
    <row r="22" spans="1:2" ht="15.75" customHeight="1">
      <c r="A22" s="30" t="s">
        <v>56</v>
      </c>
    </row>
    <row r="23" spans="1:2" ht="15.75" customHeight="1">
      <c r="A23" s="31" t="s">
        <v>60</v>
      </c>
    </row>
    <row r="24" spans="1:2" ht="15.75" customHeight="1">
      <c r="A24" s="31" t="s">
        <v>121</v>
      </c>
    </row>
    <row r="25" spans="1:2" ht="15.75" customHeight="1">
      <c r="A25" s="29" t="s">
        <v>120</v>
      </c>
    </row>
    <row r="26" spans="1:2" ht="15.75" customHeight="1">
      <c r="A26" s="31"/>
    </row>
    <row r="27" spans="1:2" ht="15.75" customHeight="1">
      <c r="A27" s="31" t="s">
        <v>127</v>
      </c>
    </row>
    <row r="28" spans="1:2" ht="15.75" customHeight="1">
      <c r="A28" s="31" t="s">
        <v>50</v>
      </c>
    </row>
    <row r="29" spans="1:2" ht="15.75" customHeight="1">
      <c r="A29" s="31" t="s">
        <v>128</v>
      </c>
    </row>
    <row r="30" spans="1:2" ht="15.75" customHeight="1">
      <c r="A30" s="31" t="s">
        <v>129</v>
      </c>
    </row>
    <row r="31" spans="1:2" ht="15.75" customHeight="1">
      <c r="A31" s="31" t="s">
        <v>130</v>
      </c>
    </row>
    <row r="32" spans="1:2" ht="12.75" customHeight="1">
      <c r="A32" s="32"/>
    </row>
    <row r="33" spans="1:1" ht="12.75" customHeight="1">
      <c r="A33" s="32"/>
    </row>
    <row r="34" spans="1:1" ht="12.75" customHeight="1">
      <c r="A34" s="29" t="s">
        <v>67</v>
      </c>
    </row>
    <row r="35" spans="1:1" ht="12.75" customHeight="1">
      <c r="A35" s="33" t="s">
        <v>5</v>
      </c>
    </row>
    <row r="36" spans="1:1" ht="12.75" customHeight="1">
      <c r="A36" s="31" t="s">
        <v>6</v>
      </c>
    </row>
    <row r="37" spans="1:1" ht="12.75" customHeight="1">
      <c r="A37" s="31" t="s">
        <v>7</v>
      </c>
    </row>
    <row r="38" spans="1:1" ht="12.75" customHeight="1">
      <c r="A38" s="31" t="s">
        <v>8</v>
      </c>
    </row>
    <row r="39" spans="1:1" ht="12.75" customHeight="1">
      <c r="A39" s="31" t="s">
        <v>9</v>
      </c>
    </row>
    <row r="40" spans="1:1" ht="12.75" customHeight="1">
      <c r="A40" s="31" t="s">
        <v>10</v>
      </c>
    </row>
    <row r="41" spans="1:1" ht="12.75" customHeight="1">
      <c r="A41" s="31"/>
    </row>
    <row r="42" spans="1:1" ht="12.75" customHeight="1">
      <c r="A42" s="33" t="s">
        <v>11</v>
      </c>
    </row>
    <row r="43" spans="1:1" ht="12.75" customHeight="1">
      <c r="A43" s="31" t="s">
        <v>6</v>
      </c>
    </row>
    <row r="44" spans="1:1" ht="12.75" customHeight="1">
      <c r="A44" s="31" t="s">
        <v>12</v>
      </c>
    </row>
    <row r="45" spans="1:1" ht="12.75" customHeight="1">
      <c r="A45" s="32" t="s">
        <v>13</v>
      </c>
    </row>
    <row r="46" spans="1:1" ht="12.75" customHeight="1">
      <c r="A46" s="31" t="s">
        <v>14</v>
      </c>
    </row>
    <row r="47" spans="1:1" ht="12.75" customHeight="1">
      <c r="A47" s="31" t="s">
        <v>15</v>
      </c>
    </row>
    <row r="48" spans="1:1" ht="12.75" customHeight="1">
      <c r="A48" s="32" t="s">
        <v>16</v>
      </c>
    </row>
    <row r="49" spans="1:7" ht="12.75" customHeight="1">
      <c r="A49" s="31" t="s">
        <v>17</v>
      </c>
    </row>
    <row r="50" spans="1:7" ht="12.75" customHeight="1">
      <c r="A50" s="31" t="s">
        <v>131</v>
      </c>
    </row>
    <row r="51" spans="1:7" ht="12.75" customHeight="1">
      <c r="A51" s="33" t="s">
        <v>50</v>
      </c>
    </row>
    <row r="52" spans="1:7" ht="12.75" customHeight="1">
      <c r="A52" s="31" t="s">
        <v>18</v>
      </c>
    </row>
    <row r="53" spans="1:7" ht="12.75" customHeight="1">
      <c r="A53" s="31" t="s">
        <v>19</v>
      </c>
    </row>
    <row r="54" spans="1:7" ht="12.75" customHeight="1">
      <c r="A54" s="31" t="s">
        <v>20</v>
      </c>
    </row>
    <row r="55" spans="1:7" ht="12.75" customHeight="1">
      <c r="A55" s="31" t="s">
        <v>21</v>
      </c>
    </row>
    <row r="56" spans="1:7" ht="12.75" customHeight="1">
      <c r="A56" s="31" t="s">
        <v>22</v>
      </c>
    </row>
    <row r="57" spans="1:7" ht="12.75" customHeight="1">
      <c r="A57" s="31" t="s">
        <v>23</v>
      </c>
    </row>
    <row r="58" spans="1:7" ht="12.75" customHeight="1">
      <c r="A58" s="31" t="s">
        <v>100</v>
      </c>
    </row>
    <row r="59" spans="1:7" ht="12.75" customHeight="1"/>
    <row r="60" spans="1:7" ht="12.75" customHeight="1">
      <c r="A60" s="33" t="s">
        <v>24</v>
      </c>
    </row>
    <row r="61" spans="1:7" ht="12.75" customHeight="1">
      <c r="A61" s="30" t="s">
        <v>101</v>
      </c>
    </row>
    <row r="62" spans="1:7" ht="12.75" customHeight="1">
      <c r="A62" s="31" t="s">
        <v>102</v>
      </c>
      <c r="C62" s="31"/>
      <c r="D62" s="31"/>
      <c r="E62" s="31"/>
      <c r="F62" s="31"/>
      <c r="G62" s="31"/>
    </row>
    <row r="63" spans="1:7" ht="12.75" customHeight="1">
      <c r="A63" s="31" t="s">
        <v>103</v>
      </c>
      <c r="C63" s="31"/>
      <c r="D63" s="31"/>
      <c r="E63" s="31"/>
      <c r="F63" s="31"/>
      <c r="G63" s="31"/>
    </row>
    <row r="64" spans="1:7" ht="12.75" customHeight="1">
      <c r="A64" s="31" t="s">
        <v>104</v>
      </c>
      <c r="C64" s="31"/>
      <c r="D64" s="31"/>
      <c r="E64" s="31"/>
      <c r="F64" s="31"/>
      <c r="G64" s="31"/>
    </row>
    <row r="65" spans="1:7" ht="12.75" customHeight="1">
      <c r="A65" s="31" t="s">
        <v>119</v>
      </c>
      <c r="C65" s="31"/>
      <c r="D65" s="31"/>
      <c r="E65" s="31"/>
      <c r="F65" s="31"/>
      <c r="G65" s="31"/>
    </row>
    <row r="66" spans="1:7" ht="12.75" customHeight="1">
      <c r="A66" s="31" t="s">
        <v>105</v>
      </c>
      <c r="C66" s="31"/>
      <c r="D66" s="31"/>
      <c r="E66" s="31"/>
      <c r="F66" s="31"/>
      <c r="G66" s="31"/>
    </row>
    <row r="67" spans="1:7" ht="12.75" customHeight="1">
      <c r="A67" s="31" t="s">
        <v>106</v>
      </c>
      <c r="C67" s="31"/>
      <c r="D67" s="31"/>
      <c r="E67" s="31"/>
      <c r="F67" s="31"/>
      <c r="G67" s="31"/>
    </row>
    <row r="68" spans="1:7" ht="12.75" customHeight="1">
      <c r="A68" s="31" t="s">
        <v>107</v>
      </c>
      <c r="C68" s="31"/>
      <c r="D68" s="31"/>
      <c r="E68" s="31"/>
      <c r="F68" s="31"/>
      <c r="G68" s="31"/>
    </row>
    <row r="69" spans="1:7" ht="12.75" customHeight="1">
      <c r="A69" s="31" t="s">
        <v>108</v>
      </c>
      <c r="C69" s="31"/>
      <c r="D69" s="31"/>
      <c r="E69" s="31"/>
      <c r="F69" s="31"/>
      <c r="G69" s="31"/>
    </row>
    <row r="70" spans="1:7" ht="12.75" customHeight="1">
      <c r="A70" s="31" t="s">
        <v>109</v>
      </c>
      <c r="C70" s="31"/>
      <c r="D70" s="31"/>
      <c r="E70" s="31"/>
      <c r="F70" s="31"/>
      <c r="G70" s="31"/>
    </row>
    <row r="71" spans="1:7" ht="12.75" customHeight="1">
      <c r="A71" s="31" t="s">
        <v>110</v>
      </c>
      <c r="C71" s="31"/>
      <c r="D71" s="31"/>
      <c r="E71" s="31"/>
      <c r="F71" s="31"/>
      <c r="G71" s="31"/>
    </row>
    <row r="72" spans="1:7" ht="12.75" customHeight="1">
      <c r="A72" s="30" t="s">
        <v>113</v>
      </c>
      <c r="C72" s="31"/>
      <c r="D72" s="31"/>
      <c r="E72" s="31"/>
      <c r="F72" s="31"/>
      <c r="G72" s="31"/>
    </row>
    <row r="73" spans="1:7" ht="12.75" customHeight="1">
      <c r="A73" s="31" t="s">
        <v>111</v>
      </c>
      <c r="C73" s="31"/>
      <c r="D73" s="31"/>
      <c r="E73" s="31"/>
      <c r="F73" s="31"/>
      <c r="G73" s="31"/>
    </row>
    <row r="74" spans="1:7" ht="12.75" customHeight="1">
      <c r="A74" s="31" t="s">
        <v>112</v>
      </c>
      <c r="C74" s="31"/>
      <c r="D74" s="31"/>
      <c r="E74" s="31"/>
      <c r="F74" s="31"/>
      <c r="G74" s="31"/>
    </row>
    <row r="75" spans="1:7" ht="12.75" customHeight="1">
      <c r="A75" s="30" t="s">
        <v>114</v>
      </c>
      <c r="C75" s="31"/>
      <c r="D75" s="31"/>
      <c r="E75" s="31"/>
      <c r="F75" s="31"/>
      <c r="G75" s="31"/>
    </row>
    <row r="76" spans="1:7" ht="12.75" customHeight="1">
      <c r="A76" s="31" t="s">
        <v>115</v>
      </c>
      <c r="C76" s="31"/>
      <c r="D76" s="31"/>
      <c r="E76" s="31"/>
      <c r="F76" s="31"/>
      <c r="G76" s="31"/>
    </row>
    <row r="77" spans="1:7" ht="12.75" customHeight="1">
      <c r="A77" s="31" t="s">
        <v>116</v>
      </c>
      <c r="C77" s="31"/>
      <c r="D77" s="31"/>
      <c r="E77" s="31"/>
      <c r="F77" s="31"/>
      <c r="G77" s="31"/>
    </row>
    <row r="78" spans="1:7" ht="12.75" customHeight="1">
      <c r="A78" s="31" t="s">
        <v>117</v>
      </c>
      <c r="C78" s="31"/>
      <c r="D78" s="31"/>
      <c r="E78" s="31"/>
      <c r="F78" s="31"/>
      <c r="G78" s="31"/>
    </row>
    <row r="79" spans="1:7" ht="12.75" customHeight="1">
      <c r="A79" s="30" t="s">
        <v>118</v>
      </c>
      <c r="C79" s="31"/>
      <c r="D79" s="31"/>
      <c r="E79" s="31"/>
      <c r="F79" s="31"/>
      <c r="G79" s="31"/>
    </row>
    <row r="80" spans="1:7" ht="12.75" customHeight="1">
      <c r="A80" s="30" t="s">
        <v>99</v>
      </c>
      <c r="C80" s="31"/>
      <c r="D80" s="31"/>
      <c r="E80" s="31"/>
      <c r="F80" s="31"/>
      <c r="G80" s="31"/>
    </row>
    <row r="81" spans="1:7" ht="12.75" customHeight="1">
      <c r="A81" s="31"/>
      <c r="B81" s="31"/>
      <c r="C81" s="31"/>
      <c r="D81" s="31"/>
      <c r="E81" s="31"/>
      <c r="F81" s="31"/>
      <c r="G81" s="31"/>
    </row>
    <row r="82" spans="1:7" ht="12.75" customHeight="1">
      <c r="A82" s="29"/>
    </row>
    <row r="83" spans="1:7" ht="12.75" customHeight="1">
      <c r="A83" s="46"/>
      <c r="B83" s="46"/>
    </row>
    <row r="84" spans="1:7" ht="12.75" customHeight="1">
      <c r="A84" s="26"/>
      <c r="B84" s="26"/>
    </row>
    <row r="85" spans="1:7" ht="12.75" customHeight="1">
      <c r="A85" s="26"/>
      <c r="B85" s="26"/>
    </row>
    <row r="86" spans="1:7" ht="12.75" customHeight="1">
      <c r="A86" s="26"/>
      <c r="B86" s="26"/>
    </row>
    <row r="87" spans="1:7" ht="12.75" customHeight="1">
      <c r="A87" s="26"/>
      <c r="B87" s="26"/>
    </row>
    <row r="88" spans="1:7" ht="12.75" customHeight="1">
      <c r="A88" s="45"/>
      <c r="B88" s="45"/>
    </row>
    <row r="89" spans="1:7" ht="12.75" customHeight="1">
      <c r="A89" s="27"/>
      <c r="B89" s="27"/>
    </row>
    <row r="90" spans="1:7" ht="12.75" customHeight="1">
      <c r="A90" s="27"/>
      <c r="B90" s="27"/>
    </row>
    <row r="91" spans="1:7" ht="12.75" customHeight="1">
      <c r="A91" s="27"/>
      <c r="B91" s="27"/>
    </row>
    <row r="92" spans="1:7" ht="12.75" customHeight="1">
      <c r="A92" s="27"/>
      <c r="B92" s="27"/>
    </row>
    <row r="93" spans="1:7" ht="12.75" customHeight="1">
      <c r="A93" s="34"/>
    </row>
    <row r="94" spans="1:7" ht="12.75" customHeight="1">
      <c r="A94" s="26"/>
    </row>
    <row r="95" spans="1:7" ht="12.75" customHeight="1">
      <c r="A95" s="26"/>
    </row>
    <row r="96" spans="1:7" ht="12.75" customHeight="1">
      <c r="A96" s="26"/>
    </row>
    <row r="97" spans="1:2" ht="12.75" customHeight="1">
      <c r="A97" s="46"/>
      <c r="B97" s="46"/>
    </row>
    <row r="98" spans="1:2" ht="12.75" customHeight="1">
      <c r="A98" s="26"/>
      <c r="B98" s="26"/>
    </row>
    <row r="99" spans="1:2" ht="12.75" customHeight="1">
      <c r="A99" s="26"/>
      <c r="B99" s="26"/>
    </row>
    <row r="100" spans="1:2" ht="12.75" customHeight="1">
      <c r="A100" s="26"/>
      <c r="B100" s="26"/>
    </row>
    <row r="101" spans="1:2" ht="12.75" customHeight="1">
      <c r="A101" s="26"/>
      <c r="B101" s="26"/>
    </row>
    <row r="102" spans="1:2" ht="12.75" customHeight="1">
      <c r="A102" s="26"/>
      <c r="B102" s="26"/>
    </row>
    <row r="103" spans="1:2" ht="12.75" customHeight="1">
      <c r="A103" s="28"/>
      <c r="B103" s="26"/>
    </row>
    <row r="104" spans="1:2" ht="12.75" customHeight="1">
      <c r="A104" s="28"/>
      <c r="B104" s="26"/>
    </row>
    <row r="105" spans="1:2" ht="12.75" customHeight="1">
      <c r="A105" s="46"/>
      <c r="B105" s="46"/>
    </row>
    <row r="106" spans="1:2" ht="13.5" customHeight="1">
      <c r="A106" s="28"/>
      <c r="B106" s="26"/>
    </row>
    <row r="107" spans="1:2" ht="13.5" customHeight="1">
      <c r="A107" s="35"/>
      <c r="B107" s="26"/>
    </row>
    <row r="108" spans="1:2" ht="13.5" customHeight="1">
      <c r="A108" s="28"/>
      <c r="B108" s="26"/>
    </row>
    <row r="109" spans="1:2" ht="12.75" customHeight="1">
      <c r="A109" s="28"/>
      <c r="B109" s="26"/>
    </row>
    <row r="110" spans="1:2" ht="12.75" customHeight="1">
      <c r="A110" s="35"/>
      <c r="B110" s="26"/>
    </row>
    <row r="111" spans="1:2" ht="12.75" customHeight="1">
      <c r="A111" s="35"/>
      <c r="B111" s="26"/>
    </row>
    <row r="112" spans="1:2" ht="12.75" customHeight="1">
      <c r="A112" s="46"/>
      <c r="B112" s="46"/>
    </row>
    <row r="113" spans="1:7" ht="12.75" customHeight="1">
      <c r="A113" s="31"/>
    </row>
    <row r="114" spans="1:7" ht="12.75" customHeight="1">
      <c r="A114" s="29"/>
    </row>
    <row r="115" spans="1:7" ht="14.25" customHeight="1">
      <c r="A115" s="37"/>
      <c r="B115" s="31"/>
      <c r="C115" s="31"/>
      <c r="D115" s="31"/>
      <c r="E115" s="31"/>
      <c r="F115" s="31"/>
      <c r="G115" s="31"/>
    </row>
    <row r="116" spans="1:7" ht="12.75" customHeight="1">
      <c r="A116" s="26"/>
      <c r="B116" s="31"/>
      <c r="C116" s="31"/>
      <c r="D116" s="31"/>
      <c r="E116" s="31"/>
      <c r="F116" s="31"/>
      <c r="G116" s="31"/>
    </row>
    <row r="117" spans="1:7" ht="12.75" customHeight="1">
      <c r="A117" s="26"/>
      <c r="B117" s="31"/>
      <c r="C117" s="31"/>
      <c r="D117" s="31"/>
      <c r="E117" s="31"/>
      <c r="F117" s="31"/>
      <c r="G117" s="31"/>
    </row>
    <row r="118" spans="1:7" ht="15.75" customHeight="1">
      <c r="A118" s="26"/>
      <c r="B118" s="31"/>
      <c r="C118" s="31"/>
      <c r="D118" s="31"/>
      <c r="E118" s="31"/>
      <c r="F118" s="31"/>
      <c r="G118" s="31"/>
    </row>
    <row r="119" spans="1:7" ht="16.5" customHeight="1">
      <c r="A119" s="37"/>
    </row>
    <row r="120" spans="1:7" ht="15.75" customHeight="1">
      <c r="A120" s="36"/>
    </row>
    <row r="121" spans="1:7" ht="15.75" customHeight="1">
      <c r="A121" s="26"/>
    </row>
    <row r="122" spans="1:7" ht="15.75" customHeight="1">
      <c r="A122" s="37"/>
    </row>
    <row r="123" spans="1:7" ht="15.75" customHeight="1">
      <c r="A123" s="26"/>
    </row>
    <row r="124" spans="1:7" ht="15.75" customHeight="1">
      <c r="A124" s="26"/>
    </row>
  </sheetData>
  <sortState ref="A19:A27">
    <sortCondition ref="A19"/>
  </sortState>
  <mergeCells count="5">
    <mergeCell ref="A88:B88"/>
    <mergeCell ref="A97:B97"/>
    <mergeCell ref="A105:B105"/>
    <mergeCell ref="A112:B112"/>
    <mergeCell ref="A83:B83"/>
  </mergeCells>
  <conditionalFormatting sqref="A103:A104">
    <cfRule type="containsBlanks" dxfId="30" priority="4">
      <formula>LEN(TRIM(A103))=0</formula>
    </cfRule>
  </conditionalFormatting>
  <conditionalFormatting sqref="A106">
    <cfRule type="containsBlanks" dxfId="29" priority="3">
      <formula>LEN(TRIM(A106))=0</formula>
    </cfRule>
  </conditionalFormatting>
  <conditionalFormatting sqref="A107:A109">
    <cfRule type="containsBlanks" dxfId="28" priority="2">
      <formula>LEN(TRIM(A107))=0</formula>
    </cfRule>
  </conditionalFormatting>
  <conditionalFormatting sqref="A110:A111">
    <cfRule type="containsBlanks" dxfId="27" priority="1">
      <formula>LEN(TRIM(A110))=0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topLeftCell="A3" zoomScale="90" zoomScaleNormal="90" zoomScaleSheetLayoutView="90" zoomScalePageLayoutView="90" workbookViewId="0">
      <selection activeCell="G51" sqref="G51:J51"/>
    </sheetView>
  </sheetViews>
  <sheetFormatPr defaultColWidth="9.109375" defaultRowHeight="20.100000000000001" customHeight="1"/>
  <cols>
    <col min="1" max="1" width="32.44140625" style="5" customWidth="1"/>
    <col min="2" max="3" width="32.88671875" style="5" customWidth="1"/>
    <col min="4" max="4" width="15.6640625" style="5" customWidth="1"/>
    <col min="5" max="7" width="15.33203125" style="4" customWidth="1"/>
    <col min="8" max="8" width="19.5546875" style="4" customWidth="1"/>
    <col min="9" max="9" width="20" style="4" customWidth="1"/>
    <col min="10" max="10" width="21.6640625" style="5" customWidth="1"/>
    <col min="11" max="16384" width="9.109375" style="4"/>
  </cols>
  <sheetData>
    <row r="1" spans="1:10" ht="20.100000000000001" customHeight="1">
      <c r="A1" s="3"/>
      <c r="B1" s="3"/>
      <c r="C1" s="3"/>
      <c r="D1" s="3"/>
      <c r="E1" s="3"/>
      <c r="F1" s="3"/>
      <c r="G1" s="3"/>
      <c r="H1" s="3"/>
    </row>
    <row r="2" spans="1:10" ht="20.100000000000001" customHeight="1">
      <c r="A2" s="91" t="s">
        <v>31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20.100000000000001" customHeight="1">
      <c r="A3" s="3"/>
      <c r="B3" s="3"/>
      <c r="C3" s="3"/>
      <c r="D3" s="3"/>
      <c r="E3" s="3"/>
      <c r="F3" s="3"/>
      <c r="G3" s="3"/>
      <c r="H3" s="3"/>
    </row>
    <row r="4" spans="1:10" ht="20.100000000000001" customHeight="1">
      <c r="A4" s="97" t="s">
        <v>44</v>
      </c>
      <c r="B4" s="97"/>
      <c r="C4" s="97"/>
      <c r="D4" s="97"/>
      <c r="E4" s="24"/>
      <c r="F4" s="95"/>
      <c r="G4" s="95"/>
      <c r="H4" s="95"/>
      <c r="I4" s="95"/>
    </row>
    <row r="5" spans="1:10" ht="20.100000000000001" customHeight="1">
      <c r="A5" s="3"/>
      <c r="B5" s="3"/>
      <c r="C5" s="3"/>
      <c r="D5" s="3"/>
      <c r="E5" s="3"/>
      <c r="F5" s="3"/>
      <c r="G5" s="3"/>
      <c r="H5" s="3"/>
    </row>
    <row r="6" spans="1:10" ht="20.100000000000001" customHeight="1">
      <c r="A6" s="96" t="s">
        <v>32</v>
      </c>
      <c r="B6" s="96"/>
      <c r="C6" s="96"/>
      <c r="D6" s="96"/>
      <c r="E6" s="96"/>
      <c r="F6" s="96"/>
      <c r="G6" s="96"/>
      <c r="H6" s="96"/>
      <c r="I6" s="96"/>
    </row>
    <row r="7" spans="1:10" ht="68.25" customHeight="1">
      <c r="A7" s="50" t="s">
        <v>136</v>
      </c>
      <c r="B7" s="51"/>
      <c r="C7" s="51"/>
      <c r="D7" s="52"/>
      <c r="E7" s="92"/>
      <c r="F7" s="93"/>
      <c r="G7" s="93"/>
      <c r="H7" s="93"/>
      <c r="I7" s="93"/>
      <c r="J7" s="94"/>
    </row>
    <row r="8" spans="1:10" ht="39.9" customHeight="1">
      <c r="A8" s="86" t="s">
        <v>123</v>
      </c>
      <c r="B8" s="53" t="s">
        <v>33</v>
      </c>
      <c r="C8" s="53"/>
      <c r="D8" s="54"/>
      <c r="E8" s="82"/>
      <c r="F8" s="83"/>
      <c r="G8" s="83"/>
      <c r="H8" s="83"/>
      <c r="I8" s="83"/>
      <c r="J8" s="84"/>
    </row>
    <row r="9" spans="1:10" ht="39.9" customHeight="1">
      <c r="A9" s="87"/>
      <c r="B9" s="53" t="s">
        <v>34</v>
      </c>
      <c r="C9" s="53"/>
      <c r="D9" s="54"/>
      <c r="E9" s="82"/>
      <c r="F9" s="83"/>
      <c r="G9" s="83"/>
      <c r="H9" s="83"/>
      <c r="I9" s="83"/>
      <c r="J9" s="84"/>
    </row>
    <row r="10" spans="1:10" ht="39.9" customHeight="1">
      <c r="A10" s="87"/>
      <c r="B10" s="53" t="s">
        <v>35</v>
      </c>
      <c r="C10" s="53"/>
      <c r="D10" s="54"/>
      <c r="E10" s="82"/>
      <c r="F10" s="83"/>
      <c r="G10" s="83"/>
      <c r="H10" s="83"/>
      <c r="I10" s="83"/>
      <c r="J10" s="84"/>
    </row>
    <row r="11" spans="1:10" ht="39.9" customHeight="1">
      <c r="A11" s="88"/>
      <c r="B11" s="53" t="s">
        <v>36</v>
      </c>
      <c r="C11" s="53"/>
      <c r="D11" s="54"/>
      <c r="E11" s="82"/>
      <c r="F11" s="83"/>
      <c r="G11" s="83"/>
      <c r="H11" s="83"/>
      <c r="I11" s="83"/>
      <c r="J11" s="84"/>
    </row>
    <row r="12" spans="1:10" ht="39.9" customHeight="1">
      <c r="A12" s="47" t="s">
        <v>0</v>
      </c>
      <c r="B12" s="48"/>
      <c r="C12" s="48"/>
      <c r="D12" s="49"/>
      <c r="E12" s="57"/>
      <c r="F12" s="58"/>
      <c r="G12" s="58"/>
      <c r="H12" s="58"/>
      <c r="I12" s="58"/>
      <c r="J12" s="59"/>
    </row>
    <row r="13" spans="1:10" ht="39.9" customHeight="1">
      <c r="A13" s="47" t="s">
        <v>43</v>
      </c>
      <c r="B13" s="48"/>
      <c r="C13" s="48"/>
      <c r="D13" s="49"/>
      <c r="E13" s="57"/>
      <c r="F13" s="58"/>
      <c r="G13" s="58"/>
      <c r="H13" s="58"/>
      <c r="I13" s="58"/>
      <c r="J13" s="59"/>
    </row>
    <row r="14" spans="1:10" ht="39.9" customHeight="1">
      <c r="A14" s="47" t="s">
        <v>37</v>
      </c>
      <c r="B14" s="48"/>
      <c r="C14" s="48"/>
      <c r="D14" s="49"/>
      <c r="E14" s="57"/>
      <c r="F14" s="58"/>
      <c r="G14" s="58"/>
      <c r="H14" s="58"/>
      <c r="I14" s="58"/>
      <c r="J14" s="59"/>
    </row>
    <row r="15" spans="1:10" ht="39.9" customHeight="1">
      <c r="A15" s="47" t="s">
        <v>124</v>
      </c>
      <c r="B15" s="48"/>
      <c r="C15" s="48"/>
      <c r="D15" s="49"/>
      <c r="E15" s="89">
        <f>J43</f>
        <v>10000</v>
      </c>
      <c r="F15" s="89"/>
      <c r="G15" s="89"/>
      <c r="H15" s="89"/>
      <c r="I15" s="89"/>
      <c r="J15" s="90"/>
    </row>
    <row r="16" spans="1:10" ht="39.9" customHeight="1">
      <c r="A16" s="47" t="s">
        <v>125</v>
      </c>
      <c r="B16" s="48"/>
      <c r="C16" s="48"/>
      <c r="D16" s="49"/>
      <c r="E16" s="57"/>
      <c r="F16" s="58"/>
      <c r="G16" s="58"/>
      <c r="H16" s="58"/>
      <c r="I16" s="58"/>
      <c r="J16" s="59"/>
    </row>
    <row r="17" spans="1:10" ht="39.9" customHeight="1">
      <c r="A17" s="71" t="s">
        <v>126</v>
      </c>
      <c r="B17" s="72"/>
      <c r="C17" s="72"/>
      <c r="D17" s="73"/>
      <c r="E17" s="57"/>
      <c r="F17" s="58"/>
      <c r="G17" s="58"/>
      <c r="H17" s="58"/>
      <c r="I17" s="58"/>
      <c r="J17" s="59"/>
    </row>
    <row r="18" spans="1:10" ht="39.9" customHeight="1">
      <c r="A18" s="74"/>
      <c r="B18" s="75"/>
      <c r="C18" s="75"/>
      <c r="D18" s="76"/>
      <c r="E18" s="57"/>
      <c r="F18" s="58"/>
      <c r="G18" s="58"/>
      <c r="H18" s="58"/>
      <c r="I18" s="58"/>
      <c r="J18" s="59"/>
    </row>
    <row r="19" spans="1:10" ht="39.9" customHeight="1">
      <c r="A19" s="74"/>
      <c r="B19" s="75"/>
      <c r="C19" s="75"/>
      <c r="D19" s="76"/>
      <c r="E19" s="57"/>
      <c r="F19" s="58"/>
      <c r="G19" s="58"/>
      <c r="H19" s="58"/>
      <c r="I19" s="58"/>
      <c r="J19" s="59"/>
    </row>
    <row r="20" spans="1:10" ht="39.9" customHeight="1">
      <c r="A20" s="74"/>
      <c r="B20" s="75"/>
      <c r="C20" s="75"/>
      <c r="D20" s="76"/>
      <c r="E20" s="57"/>
      <c r="F20" s="58"/>
      <c r="G20" s="58"/>
      <c r="H20" s="58"/>
      <c r="I20" s="58"/>
      <c r="J20" s="59"/>
    </row>
    <row r="21" spans="1:10" ht="39.9" customHeight="1">
      <c r="A21" s="74"/>
      <c r="B21" s="75"/>
      <c r="C21" s="75"/>
      <c r="D21" s="76"/>
      <c r="E21" s="57"/>
      <c r="F21" s="58"/>
      <c r="G21" s="58"/>
      <c r="H21" s="58"/>
      <c r="I21" s="58"/>
      <c r="J21" s="59"/>
    </row>
    <row r="22" spans="1:10" ht="39.9" customHeight="1">
      <c r="A22" s="77"/>
      <c r="B22" s="78"/>
      <c r="C22" s="78"/>
      <c r="D22" s="79"/>
      <c r="E22" s="60"/>
      <c r="F22" s="61"/>
      <c r="G22" s="61"/>
      <c r="H22" s="61"/>
      <c r="I22" s="61"/>
      <c r="J22" s="62"/>
    </row>
    <row r="23" spans="1:10" ht="20.100000000000001" customHeight="1">
      <c r="A23" s="3"/>
      <c r="B23" s="3"/>
      <c r="C23" s="3"/>
      <c r="D23" s="3"/>
      <c r="E23" s="3"/>
      <c r="F23" s="3"/>
      <c r="G23" s="3"/>
      <c r="H23" s="3"/>
    </row>
    <row r="24" spans="1:10" ht="20.100000000000001" customHeight="1">
      <c r="A24" s="63" t="s">
        <v>3</v>
      </c>
      <c r="B24" s="64"/>
      <c r="C24" s="64"/>
      <c r="D24" s="64"/>
      <c r="E24" s="64"/>
      <c r="F24" s="64"/>
      <c r="G24" s="64"/>
      <c r="H24" s="64"/>
      <c r="I24" s="64"/>
      <c r="J24" s="65"/>
    </row>
    <row r="25" spans="1:10" ht="20.100000000000001" customHeight="1">
      <c r="A25" s="66"/>
      <c r="B25" s="67"/>
      <c r="C25" s="67"/>
      <c r="D25" s="67"/>
      <c r="E25" s="67"/>
      <c r="F25" s="67"/>
      <c r="G25" s="67"/>
      <c r="H25" s="67"/>
      <c r="I25" s="67"/>
      <c r="J25" s="68"/>
    </row>
    <row r="27" spans="1:10" ht="20.100000000000001" customHeight="1">
      <c r="A27" s="70" t="s">
        <v>38</v>
      </c>
      <c r="B27" s="70"/>
      <c r="C27" s="70"/>
      <c r="D27" s="70"/>
      <c r="E27" s="70"/>
      <c r="F27" s="70"/>
      <c r="G27" s="70"/>
      <c r="H27" s="70"/>
      <c r="I27" s="70"/>
      <c r="J27" s="70"/>
    </row>
    <row r="29" spans="1:10" s="6" customFormat="1" ht="45.75" customHeight="1">
      <c r="A29" s="24" t="s">
        <v>45</v>
      </c>
      <c r="B29" s="6" t="s">
        <v>46</v>
      </c>
      <c r="C29" s="24" t="s">
        <v>132</v>
      </c>
      <c r="D29" s="24" t="s">
        <v>133</v>
      </c>
      <c r="E29" s="6" t="s">
        <v>68</v>
      </c>
      <c r="F29" s="6" t="s">
        <v>69</v>
      </c>
      <c r="G29" s="6" t="s">
        <v>40</v>
      </c>
      <c r="H29" s="6" t="s">
        <v>70</v>
      </c>
      <c r="I29" s="6" t="s">
        <v>47</v>
      </c>
      <c r="J29" s="2" t="s">
        <v>39</v>
      </c>
    </row>
    <row r="30" spans="1:10" s="7" customFormat="1" ht="39.9" customHeight="1">
      <c r="A30" s="1" t="s">
        <v>127</v>
      </c>
      <c r="B30" s="1"/>
      <c r="C30" s="1"/>
      <c r="D30" s="1">
        <v>2</v>
      </c>
      <c r="E30" s="10">
        <v>100</v>
      </c>
      <c r="F30" s="8">
        <v>50</v>
      </c>
      <c r="G30" s="8">
        <f>Tabela2[[#This Row],[Liczba osób uczestniczących we wsparciu]]*Tabela2[[#This Row],[Liczba 
godzin]]*Tabela2[[#This Row],[Cena 
za 1 godz. w zł]]</f>
        <v>10000</v>
      </c>
      <c r="H30" s="9"/>
      <c r="J30" s="1"/>
    </row>
    <row r="31" spans="1:10" s="7" customFormat="1" ht="39.9" customHeight="1">
      <c r="A31" s="1" t="s">
        <v>50</v>
      </c>
      <c r="B31" s="1"/>
      <c r="C31" s="1"/>
      <c r="D31" s="1"/>
      <c r="E31" s="10"/>
      <c r="F31" s="8"/>
      <c r="G31" s="8">
        <f>Tabela2[[#This Row],[Liczba osób uczestniczących we wsparciu]]*Tabela2[[#This Row],[Liczba 
godzin]]*Tabela2[[#This Row],[Cena 
za 1 godz. w zł]]</f>
        <v>0</v>
      </c>
      <c r="H31" s="9"/>
      <c r="J31" s="1"/>
    </row>
    <row r="32" spans="1:10" s="7" customFormat="1" ht="39.9" customHeight="1">
      <c r="A32" s="1" t="s">
        <v>128</v>
      </c>
      <c r="B32" s="1"/>
      <c r="C32" s="1"/>
      <c r="D32" s="1"/>
      <c r="E32" s="10"/>
      <c r="F32" s="8"/>
      <c r="G32" s="8">
        <f>Tabela2[[#This Row],[Liczba osób uczestniczących we wsparciu]]*Tabela2[[#This Row],[Liczba 
godzin]]*Tabela2[[#This Row],[Cena 
za 1 godz. w zł]]</f>
        <v>0</v>
      </c>
      <c r="H32" s="9"/>
      <c r="J32" s="1"/>
    </row>
    <row r="33" spans="1:10" s="7" customFormat="1" ht="39.9" customHeight="1">
      <c r="A33" s="1" t="s">
        <v>129</v>
      </c>
      <c r="B33" s="1"/>
      <c r="C33" s="1"/>
      <c r="D33" s="1"/>
      <c r="E33" s="10"/>
      <c r="F33" s="8"/>
      <c r="G33" s="8">
        <f>Tabela2[[#This Row],[Liczba osób uczestniczących we wsparciu]]*Tabela2[[#This Row],[Liczba 
godzin]]*Tabela2[[#This Row],[Cena 
za 1 godz. w zł]]</f>
        <v>0</v>
      </c>
      <c r="H33" s="9"/>
      <c r="J33" s="1"/>
    </row>
    <row r="34" spans="1:10" s="7" customFormat="1" ht="39.9" customHeight="1">
      <c r="A34" s="1" t="s">
        <v>130</v>
      </c>
      <c r="B34" s="1"/>
      <c r="C34" s="1"/>
      <c r="D34" s="1"/>
      <c r="E34" s="10"/>
      <c r="F34" s="8"/>
      <c r="G34" s="8">
        <f>Tabela2[[#This Row],[Liczba osób uczestniczących we wsparciu]]*Tabela2[[#This Row],[Liczba 
godzin]]*Tabela2[[#This Row],[Cena 
za 1 godz. w zł]]</f>
        <v>0</v>
      </c>
      <c r="H34" s="9"/>
      <c r="J34" s="1"/>
    </row>
    <row r="35" spans="1:10" s="7" customFormat="1" ht="39.9" customHeight="1">
      <c r="A35" s="1"/>
      <c r="B35" s="1"/>
      <c r="C35" s="1"/>
      <c r="D35" s="1"/>
      <c r="E35" s="10"/>
      <c r="F35" s="8"/>
      <c r="G35" s="8">
        <f>Tabela2[[#This Row],[Liczba osób uczestniczących we wsparciu]]*Tabela2[[#This Row],[Liczba 
godzin]]*Tabela2[[#This Row],[Cena 
za 1 godz. w zł]]</f>
        <v>0</v>
      </c>
      <c r="H35" s="9"/>
      <c r="J35" s="1"/>
    </row>
    <row r="36" spans="1:10" s="7" customFormat="1" ht="39.9" customHeight="1">
      <c r="A36" s="1"/>
      <c r="B36" s="1"/>
      <c r="C36" s="1"/>
      <c r="D36" s="1"/>
      <c r="E36" s="10"/>
      <c r="F36" s="8"/>
      <c r="G36" s="8">
        <f>Tabela2[[#This Row],[Liczba osób uczestniczących we wsparciu]]*Tabela2[[#This Row],[Liczba 
godzin]]*Tabela2[[#This Row],[Cena 
za 1 godz. w zł]]</f>
        <v>0</v>
      </c>
      <c r="H36" s="9"/>
      <c r="J36" s="1"/>
    </row>
    <row r="37" spans="1:10" s="7" customFormat="1" ht="39.9" customHeight="1">
      <c r="A37" s="1"/>
      <c r="B37" s="1"/>
      <c r="C37" s="1"/>
      <c r="D37" s="1"/>
      <c r="E37" s="10"/>
      <c r="F37" s="8"/>
      <c r="G37" s="8">
        <f>Tabela2[[#This Row],[Liczba osób uczestniczących we wsparciu]]*Tabela2[[#This Row],[Liczba 
godzin]]*Tabela2[[#This Row],[Cena 
za 1 godz. w zł]]</f>
        <v>0</v>
      </c>
      <c r="H37" s="9"/>
      <c r="J37" s="1"/>
    </row>
    <row r="38" spans="1:10" s="7" customFormat="1" ht="39.9" customHeight="1">
      <c r="A38" s="1"/>
      <c r="B38" s="1"/>
      <c r="C38" s="1"/>
      <c r="D38" s="1"/>
      <c r="E38" s="10"/>
      <c r="F38" s="8"/>
      <c r="G38" s="8">
        <f>Tabela2[[#This Row],[Liczba osób uczestniczących we wsparciu]]*Tabela2[[#This Row],[Liczba 
godzin]]*Tabela2[[#This Row],[Cena 
za 1 godz. w zł]]</f>
        <v>0</v>
      </c>
      <c r="H38" s="9"/>
      <c r="J38" s="1"/>
    </row>
    <row r="39" spans="1:10" ht="20.100000000000001" customHeight="1">
      <c r="A39" s="1"/>
      <c r="B39" s="1"/>
      <c r="C39" s="1"/>
      <c r="D39" s="1"/>
      <c r="E39" s="10"/>
      <c r="F39" s="8"/>
      <c r="G39" s="8">
        <f>Tabela2[[#This Row],[Liczba osób uczestniczących we wsparciu]]*Tabela2[[#This Row],[Liczba 
godzin]]*Tabela2[[#This Row],[Cena 
za 1 godz. w zł]]</f>
        <v>0</v>
      </c>
      <c r="H39" s="9"/>
      <c r="I39" s="7"/>
      <c r="J39" s="1"/>
    </row>
    <row r="40" spans="1:10" ht="20.100000000000001" customHeight="1">
      <c r="A40" s="1"/>
      <c r="B40" s="1"/>
      <c r="C40" s="1"/>
      <c r="D40" s="1"/>
      <c r="E40" s="10"/>
      <c r="F40" s="8"/>
      <c r="G40" s="8">
        <f>Tabela2[[#This Row],[Liczba osób uczestniczących we wsparciu]]*Tabela2[[#This Row],[Liczba 
godzin]]*Tabela2[[#This Row],[Cena 
za 1 godz. w zł]]</f>
        <v>0</v>
      </c>
      <c r="H40" s="9"/>
      <c r="I40" s="7"/>
      <c r="J40" s="1"/>
    </row>
    <row r="41" spans="1:10" ht="20.100000000000001" customHeight="1">
      <c r="A41" s="1"/>
      <c r="B41" s="1"/>
      <c r="C41" s="1"/>
      <c r="D41" s="1"/>
      <c r="E41" s="10"/>
      <c r="F41" s="8"/>
      <c r="G41" s="8"/>
      <c r="H41" s="9"/>
      <c r="I41" s="7"/>
      <c r="J41" s="1"/>
    </row>
    <row r="42" spans="1:10" ht="20.100000000000001" customHeight="1">
      <c r="A42" s="4"/>
      <c r="B42" s="4"/>
      <c r="C42" s="4"/>
      <c r="D42" s="4"/>
      <c r="J42" s="4"/>
    </row>
    <row r="43" spans="1:10" s="40" customFormat="1" ht="20.100000000000001" customHeight="1">
      <c r="A43" s="85" t="s">
        <v>134</v>
      </c>
      <c r="B43" s="85"/>
      <c r="C43" s="85"/>
      <c r="D43" s="85"/>
      <c r="E43" s="85"/>
      <c r="F43" s="85"/>
      <c r="G43" s="85"/>
      <c r="H43" s="85"/>
      <c r="I43" s="85"/>
      <c r="J43" s="44">
        <f>GETPIVOTDATA("Wartość",'Plan usług - podsumowanie'!$A$3)</f>
        <v>10000</v>
      </c>
    </row>
    <row r="44" spans="1:10" ht="20.100000000000001" customHeight="1">
      <c r="A44" s="41"/>
      <c r="B44" s="40"/>
      <c r="C44" s="40"/>
      <c r="D44" s="39" t="s">
        <v>98</v>
      </c>
      <c r="E44" s="69" t="e">
        <f ca="1">[1]!slownie(J43)</f>
        <v>#NAME?</v>
      </c>
      <c r="F44" s="69"/>
      <c r="G44" s="69"/>
      <c r="H44" s="69"/>
      <c r="I44" s="69"/>
      <c r="J44" s="69"/>
    </row>
    <row r="45" spans="1:10" s="40" customFormat="1" ht="20.100000000000001" customHeight="1">
      <c r="A45" s="42"/>
      <c r="B45" s="81" t="s">
        <v>96</v>
      </c>
      <c r="C45" s="81"/>
      <c r="D45" s="80"/>
      <c r="E45" s="80"/>
      <c r="F45" s="80" t="s">
        <v>97</v>
      </c>
      <c r="G45" s="80"/>
      <c r="H45" s="4">
        <v>4.3057999999999996</v>
      </c>
      <c r="I45" s="23" t="str">
        <f>"tj.:"&amp;ROUND((J43/H45),2)</f>
        <v>tj.:2322,45</v>
      </c>
      <c r="J45" s="5" t="s">
        <v>122</v>
      </c>
    </row>
    <row r="46" spans="1:10" ht="20.100000000000001" customHeight="1">
      <c r="A46" s="41"/>
      <c r="B46" s="40"/>
      <c r="C46" s="39"/>
      <c r="D46" s="39" t="s">
        <v>98</v>
      </c>
      <c r="E46" s="69" t="e">
        <f ca="1">[1]!slownie((J43/H45),"pol","euro")</f>
        <v>#NAME?</v>
      </c>
      <c r="F46" s="69"/>
      <c r="G46" s="69"/>
      <c r="H46" s="69"/>
      <c r="I46" s="69"/>
      <c r="J46" s="69"/>
    </row>
    <row r="47" spans="1:10" ht="20.100000000000001" customHeight="1">
      <c r="A47" s="42"/>
      <c r="B47" s="21"/>
      <c r="C47" s="25"/>
      <c r="D47" s="25"/>
      <c r="E47" s="21"/>
      <c r="F47" s="21"/>
      <c r="G47" s="21"/>
      <c r="H47" s="21"/>
      <c r="J47" s="22"/>
    </row>
    <row r="48" spans="1:10" ht="20.100000000000001" customHeight="1">
      <c r="A48" s="42"/>
      <c r="B48" s="21"/>
      <c r="C48" s="25"/>
      <c r="D48" s="25"/>
      <c r="E48" s="21"/>
      <c r="F48" s="21"/>
      <c r="G48" s="21"/>
      <c r="H48" s="21"/>
      <c r="J48" s="22"/>
    </row>
    <row r="49" spans="1:10" ht="20.100000000000001" customHeight="1">
      <c r="B49" s="21"/>
      <c r="C49" s="25"/>
      <c r="D49" s="25"/>
      <c r="J49" s="4"/>
    </row>
    <row r="50" spans="1:10" ht="39" customHeight="1"/>
    <row r="51" spans="1:10" ht="48" customHeight="1">
      <c r="A51" s="55" t="s">
        <v>75</v>
      </c>
      <c r="B51" s="56"/>
      <c r="C51" s="43"/>
      <c r="D51" s="43"/>
      <c r="G51" s="55" t="s">
        <v>74</v>
      </c>
      <c r="H51" s="55"/>
      <c r="I51" s="55"/>
      <c r="J51" s="55"/>
    </row>
  </sheetData>
  <mergeCells count="43">
    <mergeCell ref="A2:J2"/>
    <mergeCell ref="E7:J7"/>
    <mergeCell ref="E8:J8"/>
    <mergeCell ref="E9:J9"/>
    <mergeCell ref="E10:J10"/>
    <mergeCell ref="F4:I4"/>
    <mergeCell ref="A6:I6"/>
    <mergeCell ref="A4:D4"/>
    <mergeCell ref="E11:J11"/>
    <mergeCell ref="E12:J12"/>
    <mergeCell ref="A43:I43"/>
    <mergeCell ref="E44:J44"/>
    <mergeCell ref="A8:A11"/>
    <mergeCell ref="E16:J16"/>
    <mergeCell ref="E15:J15"/>
    <mergeCell ref="E13:J13"/>
    <mergeCell ref="E14:J14"/>
    <mergeCell ref="E17:J17"/>
    <mergeCell ref="E18:J18"/>
    <mergeCell ref="E19:J19"/>
    <mergeCell ref="G51:J51"/>
    <mergeCell ref="A51:B51"/>
    <mergeCell ref="E20:J20"/>
    <mergeCell ref="E21:J21"/>
    <mergeCell ref="E22:J22"/>
    <mergeCell ref="A24:J24"/>
    <mergeCell ref="A25:J25"/>
    <mergeCell ref="E46:J46"/>
    <mergeCell ref="A27:J27"/>
    <mergeCell ref="A17:D22"/>
    <mergeCell ref="F45:G45"/>
    <mergeCell ref="D45:E45"/>
    <mergeCell ref="B45:C45"/>
    <mergeCell ref="A7:D7"/>
    <mergeCell ref="B8:D8"/>
    <mergeCell ref="B9:D9"/>
    <mergeCell ref="B10:D10"/>
    <mergeCell ref="B11:D11"/>
    <mergeCell ref="A12:D12"/>
    <mergeCell ref="A13:D13"/>
    <mergeCell ref="A14:D14"/>
    <mergeCell ref="A15:D15"/>
    <mergeCell ref="A16:D16"/>
  </mergeCells>
  <conditionalFormatting sqref="E4:I4 A25 E7:E14 E16:E22 A30:J41">
    <cfRule type="containsBlanks" dxfId="26" priority="2">
      <formula>LEN(TRIM(A4))=0</formula>
    </cfRule>
  </conditionalFormatting>
  <dataValidations count="17">
    <dataValidation type="list" allowBlank="1" showInputMessage="1" showErrorMessage="1" sqref="A25">
      <formula1>Osoba</formula1>
    </dataValidation>
    <dataValidation type="list" allowBlank="1" showInputMessage="1" showErrorMessage="1" sqref="E12">
      <formula1>Status</formula1>
    </dataValidation>
    <dataValidation type="list" allowBlank="1" showInputMessage="1" showErrorMessage="1" sqref="E13">
      <formula1>Szczegóły_statusu</formula1>
    </dataValidation>
    <dataValidation type="list" allowBlank="1" showInputMessage="1" showErrorMessage="1" sqref="E14">
      <formula1>TAK_NIE</formula1>
    </dataValidation>
    <dataValidation type="list" allowBlank="1" showInputMessage="1" showErrorMessage="1" prompt="wybierz z listy rozwijanej_x000a_" sqref="F4:I4">
      <formula1>TAK_NIE</formula1>
    </dataValidation>
    <dataValidation type="date" allowBlank="1" showInputMessage="1" showErrorMessage="1" prompt="wpisz datę w formacie RRRR-MM-DD_x000a_od 2016-07-01 do 2019-06-30_x000a_" sqref="E4">
      <formula1>42552</formula1>
      <formula2>43646</formula2>
    </dataValidation>
    <dataValidation type="list" errorStyle="warning" showInputMessage="1" prompt="wybierz z listy rozwijanej:) lub WPISZ_x000a__x000a_pozostałe informacje wpisz w UWAGACH :)" sqref="B30:B40">
      <formula1>SZCZEGÓŁY_WSPARCIA</formula1>
    </dataValidation>
    <dataValidation allowBlank="1" showInputMessage="1" showErrorMessage="1" prompt="Planowana/przewidywana liczba godzin" sqref="E30"/>
    <dataValidation allowBlank="1" showInputMessage="1" showErrorMessage="1" prompt="Stawka godzinowa, zgodnie z &quot;OWES-RST doradztwo i usługi ZESTAWIENIE&quot;_x000a_" sqref="F30"/>
    <dataValidation allowBlank="1" showInputMessage="1" showErrorMessage="1" prompt="wpisz obowiązujący średni kurs Euro_x000a_www.nbp.pl _x000a__x000a_" sqref="H45"/>
    <dataValidation type="list" errorStyle="warning" showInputMessage="1" prompt="WPISZ zgodnie ze zgłoszonymi osobami do uzestnictwa we wsparciu_x000a_" sqref="C30:C40">
      <formula1>SZCZEGÓŁY_WSPARCIA</formula1>
    </dataValidation>
    <dataValidation allowBlank="1" showInputMessage="1" showErrorMessage="1" prompt="WPISZ datę podpisania umowy_x000a_" sqref="D45:E45"/>
    <dataValidation type="list" allowBlank="1" showInputMessage="1" showErrorMessage="1" prompt="wybierz z listy rozwijanej" sqref="A30:A41">
      <formula1>Rodzaj_wsparcia</formula1>
    </dataValidation>
    <dataValidation type="date" allowBlank="1" showInputMessage="1" showErrorMessage="1" prompt="wpisz datę w formacie: RRRR-MM-DD_x000a_od 2016-07-01 do 2019-06-30" sqref="H30:H41">
      <formula1>42552</formula1>
      <formula2>43646</formula2>
    </dataValidation>
    <dataValidation type="list" errorStyle="warning" showInputMessage="1" prompt="wybierz z listy rozwijanej:)_x000a_pozostałe informacje wpisz w UWAGACH :)" sqref="B41:C41">
      <formula1>SZCZEGÓŁY_WSPARCIA</formula1>
    </dataValidation>
    <dataValidation allowBlank="1" showInputMessage="1" showErrorMessage="1" prompt="np.:_x000a_CES Stargard_x000a_CES Gryfino_x000a_CES Pyrzyce_x000a_siedziba organizacji_x000a_" sqref="I30:I41"/>
    <dataValidation errorStyle="warning" showInputMessage="1" sqref="D30:D41"/>
  </dataValidations>
  <pageMargins left="0.70866141732283472" right="0.70866141732283472" top="1.1027083333333334" bottom="0.74803149606299213" header="0.31496062992125984" footer="0.31496062992125984"/>
  <pageSetup paperSize="9" scale="56" orientation="landscape" r:id="rId1"/>
  <headerFooter>
    <oddHeader>&amp;L&amp;G&amp;C&amp;G&amp;R
&amp;G</oddHeader>
  </headerFooter>
  <rowBreaks count="2" manualBreakCount="2">
    <brk id="25" max="16383" man="1"/>
    <brk id="40" max="16383" man="1"/>
  </rowBreak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14" sqref="B14"/>
    </sheetView>
  </sheetViews>
  <sheetFormatPr defaultRowHeight="13.2"/>
  <cols>
    <col min="1" max="1" width="77.88671875" customWidth="1"/>
    <col min="2" max="2" width="15.88671875" customWidth="1"/>
    <col min="3" max="3" width="5" customWidth="1"/>
    <col min="4" max="4" width="7" customWidth="1"/>
    <col min="5" max="5" width="15.109375" bestFit="1" customWidth="1"/>
  </cols>
  <sheetData>
    <row r="3" spans="1:2">
      <c r="A3" s="11" t="s">
        <v>71</v>
      </c>
      <c r="B3" t="s">
        <v>73</v>
      </c>
    </row>
    <row r="4" spans="1:2">
      <c r="A4" s="12" t="s">
        <v>135</v>
      </c>
      <c r="B4" s="13">
        <v>0</v>
      </c>
    </row>
    <row r="5" spans="1:2">
      <c r="A5" s="14" t="s">
        <v>135</v>
      </c>
      <c r="B5" s="13">
        <v>0</v>
      </c>
    </row>
    <row r="6" spans="1:2">
      <c r="A6" s="12" t="s">
        <v>127</v>
      </c>
      <c r="B6" s="13">
        <v>10000</v>
      </c>
    </row>
    <row r="7" spans="1:2">
      <c r="A7" s="14" t="s">
        <v>135</v>
      </c>
      <c r="B7" s="13">
        <v>10000</v>
      </c>
    </row>
    <row r="8" spans="1:2">
      <c r="A8" s="12" t="s">
        <v>72</v>
      </c>
      <c r="B8" s="13">
        <v>10000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15" sqref="E15"/>
    </sheetView>
  </sheetViews>
  <sheetFormatPr defaultRowHeight="13.2"/>
  <cols>
    <col min="1" max="1" width="29.109375" customWidth="1"/>
    <col min="2" max="3" width="35.5546875" customWidth="1"/>
    <col min="4" max="4" width="13.6640625" customWidth="1"/>
    <col min="5" max="5" width="19.44140625" customWidth="1"/>
    <col min="6" max="6" width="14.44140625" customWidth="1"/>
    <col min="7" max="7" width="19.109375" customWidth="1"/>
  </cols>
  <sheetData>
    <row r="2" spans="1:7" ht="46.8">
      <c r="A2" s="15" t="s">
        <v>45</v>
      </c>
      <c r="B2" s="15" t="s">
        <v>46</v>
      </c>
      <c r="C2" s="15" t="s">
        <v>87</v>
      </c>
      <c r="D2" s="15" t="s">
        <v>80</v>
      </c>
      <c r="E2" s="15" t="s">
        <v>77</v>
      </c>
      <c r="F2" s="15" t="s">
        <v>78</v>
      </c>
      <c r="G2" s="15" t="s">
        <v>79</v>
      </c>
    </row>
    <row r="3" spans="1:7" ht="33" customHeight="1">
      <c r="A3" s="7" t="s">
        <v>49</v>
      </c>
      <c r="B3" s="1" t="s">
        <v>12</v>
      </c>
      <c r="C3" s="1" t="s">
        <v>88</v>
      </c>
      <c r="D3" s="7"/>
      <c r="E3" s="1">
        <v>50</v>
      </c>
      <c r="F3" s="19">
        <v>50</v>
      </c>
      <c r="G3" s="20">
        <f>Tabela5['[REALIZACJA']
Liczba 
godzin]*Tabela5['[REALIZACJA'] 
Cena 
za 1 godz. w zł]</f>
        <v>2500</v>
      </c>
    </row>
    <row r="4" spans="1:7" ht="27.6">
      <c r="A4" s="7" t="s">
        <v>49</v>
      </c>
      <c r="B4" s="1" t="s">
        <v>10</v>
      </c>
      <c r="C4" s="1" t="s">
        <v>89</v>
      </c>
      <c r="D4" s="7"/>
      <c r="E4" s="1"/>
      <c r="F4" s="19"/>
      <c r="G4" s="20">
        <f>Tabela5['[REALIZACJA']
Liczba 
godzin]*Tabela5['[REALIZACJA'] 
Cena 
za 1 godz. w zł]</f>
        <v>0</v>
      </c>
    </row>
    <row r="5" spans="1:7" ht="13.8">
      <c r="A5" s="7" t="s">
        <v>51</v>
      </c>
      <c r="B5" s="1" t="s">
        <v>29</v>
      </c>
      <c r="C5" s="1" t="s">
        <v>91</v>
      </c>
      <c r="D5" s="7"/>
      <c r="E5" s="1"/>
      <c r="F5" s="19"/>
      <c r="G5" s="20">
        <f>Tabela5['[REALIZACJA']
Liczba 
godzin]*Tabela5['[REALIZACJA'] 
Cena 
za 1 godz. w zł]</f>
        <v>0</v>
      </c>
    </row>
    <row r="6" spans="1:7" ht="13.8">
      <c r="A6" s="7" t="s">
        <v>51</v>
      </c>
      <c r="B6" s="1" t="s">
        <v>28</v>
      </c>
      <c r="C6" s="1" t="s">
        <v>92</v>
      </c>
      <c r="D6" s="7"/>
      <c r="E6" s="1"/>
      <c r="F6" s="19"/>
      <c r="G6" s="20">
        <f>Tabela5['[REALIZACJA']
Liczba 
godzin]*Tabela5['[REALIZACJA'] 
Cena 
za 1 godz. w zł]</f>
        <v>0</v>
      </c>
    </row>
    <row r="7" spans="1:7" ht="13.8">
      <c r="A7" s="7" t="s">
        <v>54</v>
      </c>
      <c r="B7" s="1" t="s">
        <v>26</v>
      </c>
      <c r="C7" s="1" t="s">
        <v>93</v>
      </c>
      <c r="D7" s="7"/>
      <c r="E7" s="1"/>
      <c r="F7" s="19"/>
      <c r="G7" s="20">
        <f>Tabela5['[REALIZACJA']
Liczba 
godzin]*Tabela5['[REALIZACJA'] 
Cena 
za 1 godz. w zł]</f>
        <v>0</v>
      </c>
    </row>
    <row r="8" spans="1:7" ht="13.8">
      <c r="A8" s="7" t="s">
        <v>53</v>
      </c>
      <c r="B8" s="1" t="s">
        <v>25</v>
      </c>
      <c r="C8" s="1" t="s">
        <v>92</v>
      </c>
      <c r="D8" s="7"/>
      <c r="E8" s="1"/>
      <c r="F8" s="19"/>
      <c r="G8" s="20">
        <f>Tabela5['[REALIZACJA']
Liczba 
godzin]*Tabela5['[REALIZACJA'] 
Cena 
za 1 godz. w zł]</f>
        <v>0</v>
      </c>
    </row>
    <row r="9" spans="1:7" ht="13.8">
      <c r="A9" s="7" t="s">
        <v>48</v>
      </c>
      <c r="B9" s="1" t="s">
        <v>76</v>
      </c>
      <c r="C9" s="1" t="s">
        <v>94</v>
      </c>
      <c r="D9" s="7"/>
      <c r="E9" s="1"/>
      <c r="F9" s="19"/>
      <c r="G9" s="20">
        <f>Tabela5['[REALIZACJA']
Liczba 
godzin]*Tabela5['[REALIZACJA'] 
Cena 
za 1 godz. w zł]</f>
        <v>0</v>
      </c>
    </row>
    <row r="10" spans="1:7" ht="13.8">
      <c r="A10" s="7" t="s">
        <v>51</v>
      </c>
      <c r="B10" s="1" t="s">
        <v>27</v>
      </c>
      <c r="C10" s="1" t="s">
        <v>92</v>
      </c>
      <c r="D10" s="7"/>
      <c r="E10" s="1"/>
      <c r="F10" s="19"/>
      <c r="G10" s="20">
        <f>Tabela5['[REALIZACJA']
Liczba 
godzin]*Tabela5['[REALIZACJA'] 
Cena 
za 1 godz. w zł]</f>
        <v>0</v>
      </c>
    </row>
    <row r="11" spans="1:7" ht="13.8">
      <c r="A11" s="7" t="s">
        <v>52</v>
      </c>
      <c r="B11" s="1" t="s">
        <v>30</v>
      </c>
      <c r="C11" s="1" t="s">
        <v>88</v>
      </c>
      <c r="D11" s="7"/>
      <c r="E11" s="1"/>
      <c r="F11" s="19"/>
      <c r="G11" s="20">
        <f>Tabela5['[REALIZACJA']
Liczba 
godzin]*Tabela5['[REALIZACJA'] 
Cena 
za 1 godz. w zł]</f>
        <v>0</v>
      </c>
    </row>
    <row r="12" spans="1:7" ht="13.8">
      <c r="A12" s="17"/>
      <c r="B12" s="16"/>
      <c r="C12" s="16"/>
      <c r="D12" s="18"/>
      <c r="E12" s="17"/>
      <c r="F12" s="16"/>
    </row>
    <row r="13" spans="1:7" ht="13.8">
      <c r="A13" s="17"/>
      <c r="B13" s="16"/>
      <c r="C13" s="16"/>
      <c r="D13" s="18"/>
      <c r="E13" s="17"/>
      <c r="F13" s="16"/>
    </row>
    <row r="14" spans="1:7" ht="13.8">
      <c r="A14" s="17"/>
      <c r="B14" s="16"/>
      <c r="C14" s="16"/>
      <c r="D14" s="18"/>
      <c r="E14" s="17"/>
      <c r="F14" s="16"/>
    </row>
    <row r="15" spans="1:7" ht="13.8">
      <c r="A15" s="17"/>
      <c r="B15" s="16"/>
      <c r="C15" s="16"/>
      <c r="D15" s="18"/>
      <c r="E15" s="17"/>
      <c r="F15" s="16"/>
    </row>
    <row r="16" spans="1:7" ht="13.8">
      <c r="A16" s="17"/>
      <c r="B16" s="16"/>
      <c r="C16" s="16"/>
      <c r="D16" s="18"/>
      <c r="E16" s="17"/>
      <c r="F16" s="16"/>
    </row>
    <row r="17" spans="1:6" ht="13.8">
      <c r="A17" s="17"/>
      <c r="B17" s="16"/>
      <c r="C17" s="16"/>
      <c r="D17" s="18"/>
      <c r="E17" s="17"/>
      <c r="F17" s="16"/>
    </row>
  </sheetData>
  <conditionalFormatting sqref="A3:F11">
    <cfRule type="containsBlanks" dxfId="10" priority="2">
      <formula>LEN(TRIM(A3))=0</formula>
    </cfRule>
  </conditionalFormatting>
  <dataValidations xWindow="450" yWindow="457" count="3">
    <dataValidation type="list" errorStyle="warning" showInputMessage="1" prompt="wybierz z listy rozwijanej:)_x000a_pozostałe informacje wpisz w UWAGACH :)" sqref="B3:B11">
      <formula1>SZCZEGÓŁY_WSPARCIA</formula1>
    </dataValidation>
    <dataValidation type="list" allowBlank="1" showInputMessage="1" showErrorMessage="1" prompt="wybierz z listy rozwijanej" sqref="A3:A11">
      <formula1>Rodzaj_wsparcia</formula1>
    </dataValidation>
    <dataValidation type="list" errorStyle="warning" showInputMessage="1" prompt="wybierz z listy rozwijanej:)_x000a_" sqref="C3:C11">
      <formula1>Podmiot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zoomScale="80" zoomScaleNormal="80" workbookViewId="0">
      <selection activeCell="A10" sqref="A10"/>
    </sheetView>
  </sheetViews>
  <sheetFormatPr defaultRowHeight="13.2"/>
  <cols>
    <col min="1" max="1" width="140.88671875" customWidth="1"/>
    <col min="2" max="2" width="20" customWidth="1"/>
    <col min="3" max="3" width="6.6640625" customWidth="1"/>
    <col min="4" max="4" width="6" customWidth="1"/>
    <col min="5" max="5" width="5" customWidth="1"/>
    <col min="6" max="6" width="6.33203125" customWidth="1"/>
    <col min="7" max="7" width="9.5546875" bestFit="1" customWidth="1"/>
    <col min="8" max="8" width="16.44140625" bestFit="1" customWidth="1"/>
  </cols>
  <sheetData>
    <row r="3" spans="1:8">
      <c r="A3" s="11" t="s">
        <v>81</v>
      </c>
      <c r="B3" s="11" t="s">
        <v>95</v>
      </c>
    </row>
    <row r="4" spans="1:8">
      <c r="A4" s="11" t="s">
        <v>71</v>
      </c>
      <c r="B4" t="s">
        <v>88</v>
      </c>
      <c r="C4" t="s">
        <v>94</v>
      </c>
      <c r="D4" t="s">
        <v>92</v>
      </c>
      <c r="E4" t="s">
        <v>89</v>
      </c>
      <c r="F4" t="s">
        <v>93</v>
      </c>
      <c r="G4" t="s">
        <v>91</v>
      </c>
      <c r="H4" t="s">
        <v>72</v>
      </c>
    </row>
    <row r="5" spans="1:8">
      <c r="A5" s="12" t="s">
        <v>49</v>
      </c>
      <c r="B5" s="13">
        <v>2500</v>
      </c>
      <c r="C5" s="13"/>
      <c r="D5" s="13"/>
      <c r="E5" s="13">
        <v>0</v>
      </c>
      <c r="F5" s="13"/>
      <c r="G5" s="13"/>
      <c r="H5" s="13">
        <v>2500</v>
      </c>
    </row>
    <row r="6" spans="1:8">
      <c r="A6" s="14" t="s">
        <v>12</v>
      </c>
      <c r="B6" s="13">
        <v>2500</v>
      </c>
      <c r="C6" s="13"/>
      <c r="D6" s="13"/>
      <c r="E6" s="13"/>
      <c r="F6" s="13"/>
      <c r="G6" s="13"/>
      <c r="H6" s="13">
        <v>2500</v>
      </c>
    </row>
    <row r="7" spans="1:8">
      <c r="A7" s="14" t="s">
        <v>10</v>
      </c>
      <c r="B7" s="13"/>
      <c r="C7" s="13"/>
      <c r="D7" s="13"/>
      <c r="E7" s="13">
        <v>0</v>
      </c>
      <c r="F7" s="13"/>
      <c r="G7" s="13"/>
      <c r="H7" s="13">
        <v>0</v>
      </c>
    </row>
    <row r="8" spans="1:8">
      <c r="A8" s="12" t="s">
        <v>51</v>
      </c>
      <c r="B8" s="13"/>
      <c r="C8" s="13"/>
      <c r="D8" s="13">
        <v>0</v>
      </c>
      <c r="E8" s="13"/>
      <c r="F8" s="13"/>
      <c r="G8" s="13">
        <v>0</v>
      </c>
      <c r="H8" s="13">
        <v>0</v>
      </c>
    </row>
    <row r="9" spans="1:8">
      <c r="A9" s="14" t="s">
        <v>29</v>
      </c>
      <c r="B9" s="13"/>
      <c r="C9" s="13"/>
      <c r="D9" s="13"/>
      <c r="E9" s="13"/>
      <c r="F9" s="13"/>
      <c r="G9" s="13">
        <v>0</v>
      </c>
      <c r="H9" s="13">
        <v>0</v>
      </c>
    </row>
    <row r="10" spans="1:8">
      <c r="A10" s="14" t="s">
        <v>28</v>
      </c>
      <c r="B10" s="13"/>
      <c r="C10" s="13"/>
      <c r="D10" s="13">
        <v>0</v>
      </c>
      <c r="E10" s="13"/>
      <c r="F10" s="13"/>
      <c r="G10" s="13"/>
      <c r="H10" s="13">
        <v>0</v>
      </c>
    </row>
    <row r="11" spans="1:8">
      <c r="A11" s="14" t="s">
        <v>27</v>
      </c>
      <c r="B11" s="13"/>
      <c r="C11" s="13"/>
      <c r="D11" s="13">
        <v>0</v>
      </c>
      <c r="E11" s="13"/>
      <c r="F11" s="13"/>
      <c r="G11" s="13"/>
      <c r="H11" s="13">
        <v>0</v>
      </c>
    </row>
    <row r="12" spans="1:8">
      <c r="A12" s="12" t="s">
        <v>54</v>
      </c>
      <c r="B12" s="13"/>
      <c r="C12" s="13"/>
      <c r="D12" s="13"/>
      <c r="E12" s="13"/>
      <c r="F12" s="13">
        <v>0</v>
      </c>
      <c r="G12" s="13"/>
      <c r="H12" s="13">
        <v>0</v>
      </c>
    </row>
    <row r="13" spans="1:8">
      <c r="A13" s="14" t="s">
        <v>26</v>
      </c>
      <c r="B13" s="13"/>
      <c r="C13" s="13"/>
      <c r="D13" s="13"/>
      <c r="E13" s="13"/>
      <c r="F13" s="13">
        <v>0</v>
      </c>
      <c r="G13" s="13"/>
      <c r="H13" s="13">
        <v>0</v>
      </c>
    </row>
    <row r="14" spans="1:8">
      <c r="A14" s="12" t="s">
        <v>53</v>
      </c>
      <c r="B14" s="13"/>
      <c r="C14" s="13"/>
      <c r="D14" s="13">
        <v>0</v>
      </c>
      <c r="E14" s="13"/>
      <c r="F14" s="13"/>
      <c r="G14" s="13"/>
      <c r="H14" s="13">
        <v>0</v>
      </c>
    </row>
    <row r="15" spans="1:8">
      <c r="A15" s="14" t="s">
        <v>25</v>
      </c>
      <c r="B15" s="13"/>
      <c r="C15" s="13"/>
      <c r="D15" s="13">
        <v>0</v>
      </c>
      <c r="E15" s="13"/>
      <c r="F15" s="13"/>
      <c r="G15" s="13"/>
      <c r="H15" s="13">
        <v>0</v>
      </c>
    </row>
    <row r="16" spans="1:8">
      <c r="A16" s="12" t="s">
        <v>48</v>
      </c>
      <c r="B16" s="13"/>
      <c r="C16" s="13">
        <v>0</v>
      </c>
      <c r="D16" s="13"/>
      <c r="E16" s="13"/>
      <c r="F16" s="13"/>
      <c r="G16" s="13"/>
      <c r="H16" s="13">
        <v>0</v>
      </c>
    </row>
    <row r="17" spans="1:8">
      <c r="A17" s="14" t="s">
        <v>76</v>
      </c>
      <c r="B17" s="13"/>
      <c r="C17" s="13">
        <v>0</v>
      </c>
      <c r="D17" s="13"/>
      <c r="E17" s="13"/>
      <c r="F17" s="13"/>
      <c r="G17" s="13"/>
      <c r="H17" s="13">
        <v>0</v>
      </c>
    </row>
    <row r="18" spans="1:8">
      <c r="A18" s="12" t="s">
        <v>52</v>
      </c>
      <c r="B18" s="13">
        <v>0</v>
      </c>
      <c r="C18" s="13"/>
      <c r="D18" s="13"/>
      <c r="E18" s="13"/>
      <c r="F18" s="13"/>
      <c r="G18" s="13"/>
      <c r="H18" s="13">
        <v>0</v>
      </c>
    </row>
    <row r="19" spans="1:8">
      <c r="A19" s="14" t="s">
        <v>30</v>
      </c>
      <c r="B19" s="13">
        <v>0</v>
      </c>
      <c r="C19" s="13"/>
      <c r="D19" s="13"/>
      <c r="E19" s="13"/>
      <c r="F19" s="13"/>
      <c r="G19" s="13"/>
      <c r="H19" s="13">
        <v>0</v>
      </c>
    </row>
    <row r="20" spans="1:8">
      <c r="A20" s="12" t="s">
        <v>72</v>
      </c>
      <c r="B20" s="13">
        <v>2500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Arkusz pomocniczy</vt:lpstr>
      <vt:lpstr>Plan usług</vt:lpstr>
      <vt:lpstr>Plan usług - podsumowanie</vt:lpstr>
      <vt:lpstr>Plan usług - minitoring</vt:lpstr>
      <vt:lpstr>Monitoring Plan - Realizacja</vt:lpstr>
      <vt:lpstr>Osoba</vt:lpstr>
      <vt:lpstr>Podmiot</vt:lpstr>
      <vt:lpstr>Rodzaj_wsparcia</vt:lpstr>
      <vt:lpstr>Status</vt:lpstr>
      <vt:lpstr>Szczegóły_statusu</vt:lpstr>
      <vt:lpstr>SZCZEGÓŁY_WSPARCIA</vt:lpstr>
      <vt:lpstr>TAK_NIE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M.Marcinkowska</dc:creator>
  <cp:lastModifiedBy>Anna Szczepańska</cp:lastModifiedBy>
  <cp:lastPrinted>2016-10-25T12:00:17Z</cp:lastPrinted>
  <dcterms:created xsi:type="dcterms:W3CDTF">2015-09-14T10:45:52Z</dcterms:created>
  <dcterms:modified xsi:type="dcterms:W3CDTF">2017-02-27T09:32:23Z</dcterms:modified>
</cp:coreProperties>
</file>